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WilliamChu\Downloads\"/>
    </mc:Choice>
  </mc:AlternateContent>
  <xr:revisionPtr revIDLastSave="0" documentId="13_ncr:1_{8C76848E-8E3B-4D4B-88AA-FDDDA6D53827}" xr6:coauthVersionLast="47" xr6:coauthVersionMax="47" xr10:uidLastSave="{00000000-0000-0000-0000-000000000000}"/>
  <workbookProtection workbookAlgorithmName="SHA-512" workbookHashValue="K61fDzVJ3qRFJWKRhXkiChfC02b2r3SRyE8YDwUl8nwnX0dnpcpvpoiD00ZyJS3emzgo5TfTyIpRpzZK1IGTQg==" workbookSaltValue="qlMw6j5Lj8UbTA68hTsC8A==" workbookSpinCount="100000" lockStructure="1"/>
  <bookViews>
    <workbookView xWindow="-28905" yWindow="-16320" windowWidth="29040" windowHeight="15720" xr2:uid="{F2D79248-D088-4E0E-9071-8067965A9FE2}"/>
  </bookViews>
  <sheets>
    <sheet name="Merge Code Selector" sheetId="15" r:id="rId1"/>
    <sheet name="Additional Formating Options" sheetId="23" r:id="rId2"/>
    <sheet name="INTERNAL INSTRUCTIONS" sheetId="21" state="hidden" r:id="rId3"/>
    <sheet name="Fields" sheetId="18" state="hidden" r:id="rId4"/>
    <sheet name="Format Options" sheetId="19" state="hidden" r:id="rId5"/>
    <sheet name="Test Scenarios" sheetId="22" state="hidden" r:id="rId6"/>
    <sheet name="Hidden Data" sheetId="20" state="hidden" r:id="rId7"/>
  </sheets>
  <definedNames>
    <definedName name="DoorTo">'Hidden Data'!$W$15</definedName>
    <definedName name="FormatCorrect">'Hidden Data'!$W$16</definedName>
    <definedName name="Lookup">'Hidden Data'!$T$5</definedName>
    <definedName name="LookupInUse">'Hidden Data'!$W$7</definedName>
    <definedName name="MergeCode">'Hidden Data'!$W$12</definedName>
    <definedName name="No_Lookup">#REF!</definedName>
    <definedName name="SecondaryFieldCorrect">'Hidden Data'!$W$17</definedName>
    <definedName name="SendingFrom">MergeCodeSelector[*Where are you emailing from?]</definedName>
    <definedName name="UseLookup">MergeCodeSelector[*Would you like to use this field as a Lookup or just include the data stored within this actual field?]</definedName>
    <definedName name="YesNo">"""Yes"",""No"""</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996" i="18" l="1"/>
  <c r="E1511" i="18"/>
  <c r="C766" i="18"/>
  <c r="E766" i="18"/>
  <c r="C960" i="18"/>
  <c r="E960" i="18"/>
  <c r="C769" i="18"/>
  <c r="W11" i="20" a="1"/>
  <c r="W11" i="20" s="1"/>
  <c r="W5" i="20"/>
  <c r="N5" i="20" a="1"/>
  <c r="N5" i="20" s="1"/>
  <c r="E10" i="15"/>
  <c r="Q5" i="20" a="1"/>
  <c r="Q5" i="20" s="1"/>
  <c r="E7" i="19"/>
  <c r="C1154" i="18"/>
  <c r="C1155" i="18"/>
  <c r="C1156" i="18"/>
  <c r="C1157" i="18"/>
  <c r="C1158" i="18"/>
  <c r="C1159" i="18"/>
  <c r="C1160" i="18"/>
  <c r="C1161" i="18"/>
  <c r="C1162" i="18"/>
  <c r="C1163" i="18"/>
  <c r="C1164" i="18"/>
  <c r="C1165" i="18"/>
  <c r="C1166" i="18"/>
  <c r="C1168" i="18"/>
  <c r="C1169" i="18"/>
  <c r="C1170" i="18"/>
  <c r="C1171" i="18"/>
  <c r="C1172" i="18"/>
  <c r="C1174" i="18"/>
  <c r="C1175" i="18"/>
  <c r="C1176" i="18"/>
  <c r="C1177" i="18"/>
  <c r="C1178" i="18"/>
  <c r="C1179" i="18"/>
  <c r="C1180" i="18"/>
  <c r="C1181" i="18"/>
  <c r="C1182" i="18"/>
  <c r="C1183" i="18"/>
  <c r="C1184" i="18"/>
  <c r="C1185" i="18"/>
  <c r="C1186" i="18"/>
  <c r="C1187" i="18"/>
  <c r="C1188" i="18"/>
  <c r="C1189" i="18"/>
  <c r="C1190" i="18"/>
  <c r="C1191" i="18"/>
  <c r="C1192" i="18"/>
  <c r="C1193" i="18"/>
  <c r="C1194" i="18"/>
  <c r="C1195" i="18"/>
  <c r="C1196" i="18"/>
  <c r="C1197" i="18"/>
  <c r="C1199" i="18"/>
  <c r="C1200" i="18"/>
  <c r="C1201" i="18"/>
  <c r="C1202" i="18"/>
  <c r="C1203" i="18"/>
  <c r="C1204" i="18"/>
  <c r="C1205" i="18"/>
  <c r="C1206" i="18"/>
  <c r="C1207" i="18"/>
  <c r="C1208" i="18"/>
  <c r="C1210" i="18"/>
  <c r="C1211" i="18"/>
  <c r="C1212" i="18"/>
  <c r="C1213" i="18"/>
  <c r="C1214" i="18"/>
  <c r="C1215" i="18"/>
  <c r="C1216" i="18"/>
  <c r="C1217" i="18"/>
  <c r="C1218" i="18"/>
  <c r="C1219" i="18"/>
  <c r="C1220" i="18"/>
  <c r="C1221" i="18"/>
  <c r="C1222" i="18"/>
  <c r="C1223" i="18"/>
  <c r="C1224" i="18"/>
  <c r="C1225" i="18"/>
  <c r="C1226" i="18"/>
  <c r="C1227" i="18"/>
  <c r="C1228" i="18"/>
  <c r="C1229" i="18"/>
  <c r="C1230" i="18"/>
  <c r="C1231" i="18"/>
  <c r="C1232" i="18"/>
  <c r="C1233" i="18"/>
  <c r="C1234" i="18"/>
  <c r="C1235" i="18"/>
  <c r="C1236" i="18"/>
  <c r="C1237" i="18"/>
  <c r="C1238" i="18"/>
  <c r="C1239" i="18"/>
  <c r="C1240" i="18"/>
  <c r="C1241" i="18"/>
  <c r="C1242" i="18"/>
  <c r="C1243" i="18"/>
  <c r="C1244" i="18"/>
  <c r="C1245" i="18"/>
  <c r="C1246" i="18"/>
  <c r="C1247" i="18"/>
  <c r="C1248" i="18"/>
  <c r="C1249" i="18"/>
  <c r="C1250" i="18"/>
  <c r="C1251" i="18"/>
  <c r="C1252" i="18"/>
  <c r="C1253" i="18"/>
  <c r="C1254" i="18"/>
  <c r="C1255" i="18"/>
  <c r="C1256" i="18"/>
  <c r="C1257" i="18"/>
  <c r="C1258" i="18"/>
  <c r="C1259" i="18"/>
  <c r="C1260" i="18"/>
  <c r="C1261" i="18"/>
  <c r="C1262" i="18"/>
  <c r="C1263" i="18"/>
  <c r="C1264" i="18"/>
  <c r="C1265" i="18"/>
  <c r="C1266" i="18"/>
  <c r="C1267" i="18"/>
  <c r="C1268" i="18"/>
  <c r="C1270" i="18"/>
  <c r="C1271" i="18"/>
  <c r="C1153" i="18"/>
  <c r="E1154" i="18"/>
  <c r="E1155" i="18"/>
  <c r="E1156" i="18"/>
  <c r="E1157" i="18"/>
  <c r="E1158" i="18"/>
  <c r="E1159" i="18"/>
  <c r="E1160" i="18"/>
  <c r="E1161" i="18"/>
  <c r="E1162" i="18"/>
  <c r="E1163" i="18"/>
  <c r="E1164" i="18"/>
  <c r="E1165" i="18"/>
  <c r="E1166" i="18"/>
  <c r="E1168" i="18"/>
  <c r="E1169" i="18"/>
  <c r="E1170" i="18"/>
  <c r="E1171" i="18"/>
  <c r="E1172" i="18"/>
  <c r="E1174" i="18"/>
  <c r="E1175" i="18"/>
  <c r="E1176" i="18"/>
  <c r="E1177" i="18"/>
  <c r="E1178" i="18"/>
  <c r="E1179" i="18"/>
  <c r="E1180" i="18"/>
  <c r="E1181" i="18"/>
  <c r="E1182" i="18"/>
  <c r="E1183" i="18"/>
  <c r="E1184" i="18"/>
  <c r="E1185" i="18"/>
  <c r="E1186" i="18"/>
  <c r="E1187" i="18"/>
  <c r="E1188" i="18"/>
  <c r="E1189" i="18"/>
  <c r="E1190" i="18"/>
  <c r="E1191" i="18"/>
  <c r="E1192" i="18"/>
  <c r="E1193" i="18"/>
  <c r="E1194" i="18"/>
  <c r="E1195" i="18"/>
  <c r="E1196" i="18"/>
  <c r="E1197" i="18"/>
  <c r="E1199" i="18"/>
  <c r="E1200" i="18"/>
  <c r="E1201" i="18"/>
  <c r="E1202" i="18"/>
  <c r="E1203" i="18"/>
  <c r="E1204" i="18"/>
  <c r="E1205" i="18"/>
  <c r="E1206" i="18"/>
  <c r="E1207" i="18"/>
  <c r="E1208" i="18"/>
  <c r="E1210" i="18"/>
  <c r="E1211" i="18"/>
  <c r="E1212" i="18"/>
  <c r="E1213" i="18"/>
  <c r="E1214" i="18"/>
  <c r="E1215" i="18"/>
  <c r="E1216" i="18"/>
  <c r="E1217" i="18"/>
  <c r="E1218" i="18"/>
  <c r="E1219" i="18"/>
  <c r="E1220" i="18"/>
  <c r="E1221" i="18"/>
  <c r="E1222" i="18"/>
  <c r="E1223" i="18"/>
  <c r="E1224" i="18"/>
  <c r="E1225" i="18"/>
  <c r="E1226" i="18"/>
  <c r="E1227" i="18"/>
  <c r="E1228" i="18"/>
  <c r="E1229" i="18"/>
  <c r="E1230" i="18"/>
  <c r="E1231" i="18"/>
  <c r="E1232" i="18"/>
  <c r="E1233" i="18"/>
  <c r="E1234" i="18"/>
  <c r="E1235" i="18"/>
  <c r="E1236" i="18"/>
  <c r="E1237" i="18"/>
  <c r="E1238" i="18"/>
  <c r="E1239" i="18"/>
  <c r="E1240" i="18"/>
  <c r="E1241" i="18"/>
  <c r="E1242" i="18"/>
  <c r="E1243" i="18"/>
  <c r="E1244" i="18"/>
  <c r="E1245" i="18"/>
  <c r="E1246" i="18"/>
  <c r="E1247" i="18"/>
  <c r="E1248" i="18"/>
  <c r="E1249" i="18"/>
  <c r="E1250" i="18"/>
  <c r="E1251" i="18"/>
  <c r="E1252" i="18"/>
  <c r="E1253" i="18"/>
  <c r="E1254" i="18"/>
  <c r="E1255" i="18"/>
  <c r="E1256" i="18"/>
  <c r="E1257" i="18"/>
  <c r="E1258" i="18"/>
  <c r="E1259" i="18"/>
  <c r="E1260" i="18"/>
  <c r="E1261" i="18"/>
  <c r="E1262" i="18"/>
  <c r="E1263" i="18"/>
  <c r="E1264" i="18"/>
  <c r="E1265" i="18"/>
  <c r="E1266" i="18"/>
  <c r="E1267" i="18"/>
  <c r="E1268" i="18"/>
  <c r="E1270" i="18"/>
  <c r="E1271" i="18"/>
  <c r="E1153" i="18"/>
  <c r="C710" i="18"/>
  <c r="C711" i="18"/>
  <c r="C712" i="18"/>
  <c r="C713" i="18"/>
  <c r="C714" i="18"/>
  <c r="C715" i="18"/>
  <c r="C716" i="18"/>
  <c r="C717" i="18"/>
  <c r="C718" i="18"/>
  <c r="C719" i="18"/>
  <c r="C720" i="18"/>
  <c r="C721" i="18"/>
  <c r="C722" i="18"/>
  <c r="C723" i="18"/>
  <c r="C725" i="18"/>
  <c r="C726" i="18"/>
  <c r="C727" i="18"/>
  <c r="C728" i="18"/>
  <c r="C729" i="18"/>
  <c r="C730" i="18"/>
  <c r="C731" i="18"/>
  <c r="C732" i="18"/>
  <c r="C733" i="18"/>
  <c r="C734" i="18"/>
  <c r="C736" i="18"/>
  <c r="C737" i="18"/>
  <c r="C738" i="18"/>
  <c r="C739" i="18"/>
  <c r="C740" i="18"/>
  <c r="C741" i="18"/>
  <c r="C742" i="18"/>
  <c r="C743" i="18"/>
  <c r="C744" i="18"/>
  <c r="C745" i="18"/>
  <c r="C746" i="18"/>
  <c r="C748" i="18"/>
  <c r="C749" i="18"/>
  <c r="C750" i="18"/>
  <c r="C751" i="18"/>
  <c r="C752" i="18"/>
  <c r="C753" i="18"/>
  <c r="C754" i="18"/>
  <c r="C755" i="18"/>
  <c r="C756" i="18"/>
  <c r="C757" i="18"/>
  <c r="C758" i="18"/>
  <c r="C759" i="18"/>
  <c r="C760" i="18"/>
  <c r="C761" i="18"/>
  <c r="C762" i="18"/>
  <c r="C763" i="18"/>
  <c r="C764" i="18"/>
  <c r="C765" i="18"/>
  <c r="C767" i="18"/>
  <c r="C768" i="18"/>
  <c r="C770" i="18"/>
  <c r="C771" i="18"/>
  <c r="C772" i="18"/>
  <c r="C773" i="18"/>
  <c r="C774" i="18"/>
  <c r="C775" i="18"/>
  <c r="C776" i="18"/>
  <c r="C777" i="18"/>
  <c r="C778" i="18"/>
  <c r="C780" i="18"/>
  <c r="C781" i="18"/>
  <c r="C782" i="18"/>
  <c r="C783" i="18"/>
  <c r="C784" i="18"/>
  <c r="C785" i="18"/>
  <c r="C786" i="18"/>
  <c r="C787" i="18"/>
  <c r="C788" i="18"/>
  <c r="C789" i="18"/>
  <c r="C790" i="18"/>
  <c r="C791" i="18"/>
  <c r="C792" i="18"/>
  <c r="C793" i="18"/>
  <c r="C794" i="18"/>
  <c r="C795" i="18"/>
  <c r="C796" i="18"/>
  <c r="C797" i="18"/>
  <c r="C798" i="18"/>
  <c r="C799" i="18"/>
  <c r="C800" i="18"/>
  <c r="C801" i="18"/>
  <c r="C802" i="18"/>
  <c r="C803" i="18"/>
  <c r="C804" i="18"/>
  <c r="C805" i="18"/>
  <c r="C806" i="18"/>
  <c r="C807" i="18"/>
  <c r="C808" i="18"/>
  <c r="C809" i="18"/>
  <c r="C810" i="18"/>
  <c r="C811" i="18"/>
  <c r="C812" i="18"/>
  <c r="C813" i="18"/>
  <c r="C814" i="18"/>
  <c r="C815" i="18"/>
  <c r="C816" i="18"/>
  <c r="C817" i="18"/>
  <c r="C818" i="18"/>
  <c r="C819" i="18"/>
  <c r="C820" i="18"/>
  <c r="C821" i="18"/>
  <c r="C822" i="18"/>
  <c r="C823" i="18"/>
  <c r="C824" i="18"/>
  <c r="C825" i="18"/>
  <c r="C826" i="18"/>
  <c r="C827" i="18"/>
  <c r="C828" i="18"/>
  <c r="C829" i="18"/>
  <c r="C830" i="18"/>
  <c r="C831" i="18"/>
  <c r="C832" i="18"/>
  <c r="C833" i="18"/>
  <c r="C834" i="18"/>
  <c r="C835" i="18"/>
  <c r="C836" i="18"/>
  <c r="C837" i="18"/>
  <c r="C838" i="18"/>
  <c r="C839" i="18"/>
  <c r="C840" i="18"/>
  <c r="C841" i="18"/>
  <c r="C842" i="18"/>
  <c r="C843" i="18"/>
  <c r="C844" i="18"/>
  <c r="C845" i="18"/>
  <c r="C846" i="18"/>
  <c r="C847" i="18"/>
  <c r="C848" i="18"/>
  <c r="C849" i="18"/>
  <c r="C850" i="18"/>
  <c r="C851" i="18"/>
  <c r="C852" i="18"/>
  <c r="C853" i="18"/>
  <c r="C854" i="18"/>
  <c r="C855" i="18"/>
  <c r="C856" i="18"/>
  <c r="C857" i="18"/>
  <c r="C858" i="18"/>
  <c r="C859" i="18"/>
  <c r="C860" i="18"/>
  <c r="C861" i="18"/>
  <c r="C862" i="18"/>
  <c r="C863" i="18"/>
  <c r="C864" i="18"/>
  <c r="C865" i="18"/>
  <c r="C866" i="18"/>
  <c r="C867" i="18"/>
  <c r="C868" i="18"/>
  <c r="C869" i="18"/>
  <c r="C870" i="18"/>
  <c r="C873" i="18"/>
  <c r="C874" i="18"/>
  <c r="C875" i="18"/>
  <c r="C876" i="18"/>
  <c r="C877" i="18"/>
  <c r="C878" i="18"/>
  <c r="C879" i="18"/>
  <c r="C880" i="18"/>
  <c r="C881" i="18"/>
  <c r="C882" i="18"/>
  <c r="C883" i="18"/>
  <c r="C884" i="18"/>
  <c r="C885" i="18"/>
  <c r="C886" i="18"/>
  <c r="C887" i="18"/>
  <c r="C888" i="18"/>
  <c r="C889" i="18"/>
  <c r="C890" i="18"/>
  <c r="C891" i="18"/>
  <c r="C892" i="18"/>
  <c r="C893" i="18"/>
  <c r="C894" i="18"/>
  <c r="C895" i="18"/>
  <c r="C896" i="18"/>
  <c r="C897" i="18"/>
  <c r="C898" i="18"/>
  <c r="C899" i="18"/>
  <c r="C900" i="18"/>
  <c r="C901" i="18"/>
  <c r="C902" i="18"/>
  <c r="C903" i="18"/>
  <c r="C904" i="18"/>
  <c r="C905" i="18"/>
  <c r="C906" i="18"/>
  <c r="C907" i="18"/>
  <c r="C908" i="18"/>
  <c r="C909" i="18"/>
  <c r="C911" i="18"/>
  <c r="C912" i="18"/>
  <c r="C913" i="18"/>
  <c r="C914" i="18"/>
  <c r="C915" i="18"/>
  <c r="C916" i="18"/>
  <c r="C917" i="18"/>
  <c r="C918" i="18"/>
  <c r="C919" i="18"/>
  <c r="C920" i="18"/>
  <c r="C921" i="18"/>
  <c r="C922" i="18"/>
  <c r="C923" i="18"/>
  <c r="C924" i="18"/>
  <c r="C925" i="18"/>
  <c r="C926" i="18"/>
  <c r="C927" i="18"/>
  <c r="C928" i="18"/>
  <c r="C929" i="18"/>
  <c r="C930" i="18"/>
  <c r="C931" i="18"/>
  <c r="C932" i="18"/>
  <c r="C933" i="18"/>
  <c r="C934" i="18"/>
  <c r="C935" i="18"/>
  <c r="C936" i="18"/>
  <c r="C937" i="18"/>
  <c r="C938" i="18"/>
  <c r="C939" i="18"/>
  <c r="C940" i="18"/>
  <c r="C941" i="18"/>
  <c r="C942" i="18"/>
  <c r="C943" i="18"/>
  <c r="C944" i="18"/>
  <c r="C945" i="18"/>
  <c r="C946" i="18"/>
  <c r="C947" i="18"/>
  <c r="C948" i="18"/>
  <c r="C949" i="18"/>
  <c r="C950" i="18"/>
  <c r="C951" i="18"/>
  <c r="C952" i="18"/>
  <c r="C953" i="18"/>
  <c r="C955" i="18"/>
  <c r="C956" i="18"/>
  <c r="C957" i="18"/>
  <c r="C958" i="18"/>
  <c r="C959" i="18"/>
  <c r="C961" i="18"/>
  <c r="C962" i="18"/>
  <c r="C963" i="18"/>
  <c r="C964" i="18"/>
  <c r="C965" i="18"/>
  <c r="C966" i="18"/>
  <c r="C967" i="18"/>
  <c r="C968" i="18"/>
  <c r="C969" i="18"/>
  <c r="C970" i="18"/>
  <c r="C971" i="18"/>
  <c r="C972" i="18"/>
  <c r="C973" i="18"/>
  <c r="C974" i="18"/>
  <c r="C975" i="18"/>
  <c r="C976" i="18"/>
  <c r="C977" i="18"/>
  <c r="C978" i="18"/>
  <c r="C979" i="18"/>
  <c r="C980" i="18"/>
  <c r="C981" i="18"/>
  <c r="C982" i="18"/>
  <c r="C983" i="18"/>
  <c r="C984" i="18"/>
  <c r="C985" i="18"/>
  <c r="C986" i="18"/>
  <c r="C987" i="18"/>
  <c r="C988" i="18"/>
  <c r="C989" i="18"/>
  <c r="C990" i="18"/>
  <c r="C991" i="18"/>
  <c r="C992" i="18"/>
  <c r="C993" i="18"/>
  <c r="C994" i="18"/>
  <c r="C997" i="18"/>
  <c r="C998" i="18"/>
  <c r="C1000" i="18"/>
  <c r="C1001" i="18"/>
  <c r="C1002" i="18"/>
  <c r="C1003" i="18"/>
  <c r="C1004" i="18"/>
  <c r="C1005" i="18"/>
  <c r="C1006" i="18"/>
  <c r="C1007" i="18"/>
  <c r="C1008" i="18"/>
  <c r="C1009" i="18"/>
  <c r="C1010" i="18"/>
  <c r="C1011" i="18"/>
  <c r="C1012" i="18"/>
  <c r="C1013" i="18"/>
  <c r="C1014" i="18"/>
  <c r="C1015" i="18"/>
  <c r="C1016" i="18"/>
  <c r="C1017" i="18"/>
  <c r="C1018" i="18"/>
  <c r="C1019" i="18"/>
  <c r="C1020" i="18"/>
  <c r="C1021" i="18"/>
  <c r="C1022" i="18"/>
  <c r="C1023" i="18"/>
  <c r="C1024" i="18"/>
  <c r="C1025" i="18"/>
  <c r="C1026" i="18"/>
  <c r="C1027" i="18"/>
  <c r="C1028" i="18"/>
  <c r="C1029" i="18"/>
  <c r="C1030" i="18"/>
  <c r="C1031" i="18"/>
  <c r="C1032" i="18"/>
  <c r="C1033" i="18"/>
  <c r="C1034" i="18"/>
  <c r="C1035" i="18"/>
  <c r="C1036" i="18"/>
  <c r="C1037" i="18"/>
  <c r="C1038" i="18"/>
  <c r="C1039" i="18"/>
  <c r="C1040" i="18"/>
  <c r="C1041" i="18"/>
  <c r="C1042" i="18"/>
  <c r="C1043" i="18"/>
  <c r="C1044" i="18"/>
  <c r="C1045" i="18"/>
  <c r="C1046" i="18"/>
  <c r="C1047" i="18"/>
  <c r="C1048" i="18"/>
  <c r="C1049" i="18"/>
  <c r="C1050" i="18"/>
  <c r="C1051" i="18"/>
  <c r="C1052" i="18"/>
  <c r="C1053" i="18"/>
  <c r="C1054" i="18"/>
  <c r="C1055" i="18"/>
  <c r="C1056" i="18"/>
  <c r="C1057" i="18"/>
  <c r="C1058" i="18"/>
  <c r="C1059" i="18"/>
  <c r="C1060" i="18"/>
  <c r="C1061" i="18"/>
  <c r="C1062" i="18"/>
  <c r="C1063" i="18"/>
  <c r="C1064" i="18"/>
  <c r="C1065" i="18"/>
  <c r="C1066" i="18"/>
  <c r="C1067" i="18"/>
  <c r="C1068" i="18"/>
  <c r="C1069" i="18"/>
  <c r="C1070" i="18"/>
  <c r="C1071" i="18"/>
  <c r="C1072" i="18"/>
  <c r="C1073" i="18"/>
  <c r="C1074" i="18"/>
  <c r="C1075" i="18"/>
  <c r="C1076" i="18"/>
  <c r="C1077" i="18"/>
  <c r="C1078" i="18"/>
  <c r="C1079" i="18"/>
  <c r="C1080" i="18"/>
  <c r="C1081" i="18"/>
  <c r="C1082" i="18"/>
  <c r="C1083" i="18"/>
  <c r="C1084" i="18"/>
  <c r="C1085" i="18"/>
  <c r="C1086" i="18"/>
  <c r="C1087" i="18"/>
  <c r="C1088" i="18"/>
  <c r="C1089" i="18"/>
  <c r="C1090" i="18"/>
  <c r="C1091" i="18"/>
  <c r="C1092" i="18"/>
  <c r="C1093" i="18"/>
  <c r="C1094" i="18"/>
  <c r="C1095" i="18"/>
  <c r="C1097" i="18"/>
  <c r="C1098" i="18"/>
  <c r="C1099" i="18"/>
  <c r="C1100" i="18"/>
  <c r="C709" i="18"/>
  <c r="E710" i="18"/>
  <c r="E711" i="18"/>
  <c r="E712" i="18"/>
  <c r="E713" i="18"/>
  <c r="E714" i="18"/>
  <c r="E715" i="18"/>
  <c r="E716" i="18"/>
  <c r="E717" i="18"/>
  <c r="E718" i="18"/>
  <c r="E719" i="18"/>
  <c r="E720" i="18"/>
  <c r="E721" i="18"/>
  <c r="E722" i="18"/>
  <c r="E723" i="18"/>
  <c r="E725" i="18"/>
  <c r="E726" i="18"/>
  <c r="E727" i="18"/>
  <c r="E728" i="18"/>
  <c r="E729" i="18"/>
  <c r="E730" i="18"/>
  <c r="E731" i="18"/>
  <c r="E732" i="18"/>
  <c r="E733" i="18"/>
  <c r="E734" i="18"/>
  <c r="E736" i="18"/>
  <c r="E737" i="18"/>
  <c r="E738" i="18"/>
  <c r="E739" i="18"/>
  <c r="E740" i="18"/>
  <c r="E741" i="18"/>
  <c r="E742" i="18"/>
  <c r="E743" i="18"/>
  <c r="E744" i="18"/>
  <c r="E745" i="18"/>
  <c r="E746" i="18"/>
  <c r="E748" i="18"/>
  <c r="E749" i="18"/>
  <c r="E750" i="18"/>
  <c r="E751" i="18"/>
  <c r="E752" i="18"/>
  <c r="E753" i="18"/>
  <c r="E754" i="18"/>
  <c r="E755" i="18"/>
  <c r="E756" i="18"/>
  <c r="E757" i="18"/>
  <c r="E758" i="18"/>
  <c r="E759" i="18"/>
  <c r="E760" i="18"/>
  <c r="E761" i="18"/>
  <c r="E762" i="18"/>
  <c r="E763" i="18"/>
  <c r="E764" i="18"/>
  <c r="E765" i="18"/>
  <c r="E767" i="18"/>
  <c r="E768" i="18"/>
  <c r="E770" i="18"/>
  <c r="E771" i="18"/>
  <c r="E772" i="18"/>
  <c r="E773" i="18"/>
  <c r="E774" i="18"/>
  <c r="E775" i="18"/>
  <c r="E776" i="18"/>
  <c r="E777" i="18"/>
  <c r="E778" i="18"/>
  <c r="E780" i="18"/>
  <c r="E781" i="18"/>
  <c r="E782" i="18"/>
  <c r="E783" i="18"/>
  <c r="E784" i="18"/>
  <c r="E785" i="18"/>
  <c r="E786" i="18"/>
  <c r="E787" i="18"/>
  <c r="E788" i="18"/>
  <c r="E789" i="18"/>
  <c r="E790" i="18"/>
  <c r="E791" i="18"/>
  <c r="E792" i="18"/>
  <c r="E793" i="18"/>
  <c r="E794" i="18"/>
  <c r="E795" i="18"/>
  <c r="E796" i="18"/>
  <c r="E797" i="18"/>
  <c r="E798" i="18"/>
  <c r="E799" i="18"/>
  <c r="E800" i="18"/>
  <c r="E801" i="18"/>
  <c r="E802" i="18"/>
  <c r="E803" i="18"/>
  <c r="E804" i="18"/>
  <c r="E805" i="18"/>
  <c r="E806" i="18"/>
  <c r="E807" i="18"/>
  <c r="E808" i="18"/>
  <c r="E809" i="18"/>
  <c r="E810" i="18"/>
  <c r="E811" i="18"/>
  <c r="E812" i="18"/>
  <c r="E813" i="18"/>
  <c r="E814" i="18"/>
  <c r="E815" i="18"/>
  <c r="E816" i="18"/>
  <c r="E817" i="18"/>
  <c r="E818" i="18"/>
  <c r="E819" i="18"/>
  <c r="E820" i="18"/>
  <c r="E821" i="18"/>
  <c r="E822" i="18"/>
  <c r="E823" i="18"/>
  <c r="E824" i="18"/>
  <c r="E825" i="18"/>
  <c r="E826" i="18"/>
  <c r="E827" i="18"/>
  <c r="E828" i="18"/>
  <c r="E829" i="18"/>
  <c r="E830" i="18"/>
  <c r="E831" i="18"/>
  <c r="E832" i="18"/>
  <c r="E833" i="18"/>
  <c r="E834" i="18"/>
  <c r="E835" i="18"/>
  <c r="E836" i="18"/>
  <c r="E837" i="18"/>
  <c r="E838" i="18"/>
  <c r="E839" i="18"/>
  <c r="E840" i="18"/>
  <c r="E841" i="18"/>
  <c r="E842" i="18"/>
  <c r="E843" i="18"/>
  <c r="E844" i="18"/>
  <c r="E845" i="18"/>
  <c r="E846" i="18"/>
  <c r="E847" i="18"/>
  <c r="E848" i="18"/>
  <c r="E849" i="18"/>
  <c r="E850" i="18"/>
  <c r="E851" i="18"/>
  <c r="E852" i="18"/>
  <c r="E853" i="18"/>
  <c r="E854" i="18"/>
  <c r="E855" i="18"/>
  <c r="E856" i="18"/>
  <c r="E857" i="18"/>
  <c r="E858" i="18"/>
  <c r="E859" i="18"/>
  <c r="E860" i="18"/>
  <c r="E861" i="18"/>
  <c r="E862" i="18"/>
  <c r="E863" i="18"/>
  <c r="E864" i="18"/>
  <c r="E865" i="18"/>
  <c r="E866" i="18"/>
  <c r="E867" i="18"/>
  <c r="E868" i="18"/>
  <c r="E869" i="18"/>
  <c r="E870" i="18"/>
  <c r="E873" i="18"/>
  <c r="E874" i="18"/>
  <c r="E875" i="18"/>
  <c r="E876" i="18"/>
  <c r="E877" i="18"/>
  <c r="E878" i="18"/>
  <c r="E879" i="18"/>
  <c r="E880" i="18"/>
  <c r="E881" i="18"/>
  <c r="E882" i="18"/>
  <c r="E883" i="18"/>
  <c r="E884" i="18"/>
  <c r="E885" i="18"/>
  <c r="E886" i="18"/>
  <c r="E887" i="18"/>
  <c r="E888" i="18"/>
  <c r="E889" i="18"/>
  <c r="E890" i="18"/>
  <c r="E891" i="18"/>
  <c r="E892" i="18"/>
  <c r="E893" i="18"/>
  <c r="E894" i="18"/>
  <c r="E895" i="18"/>
  <c r="E896" i="18"/>
  <c r="E897" i="18"/>
  <c r="E898" i="18"/>
  <c r="E899" i="18"/>
  <c r="E900" i="18"/>
  <c r="E901" i="18"/>
  <c r="E902" i="18"/>
  <c r="E903" i="18"/>
  <c r="E904" i="18"/>
  <c r="E905" i="18"/>
  <c r="E906" i="18"/>
  <c r="E907" i="18"/>
  <c r="E908" i="18"/>
  <c r="E909" i="18"/>
  <c r="E911" i="18"/>
  <c r="E912" i="18"/>
  <c r="E913" i="18"/>
  <c r="E914" i="18"/>
  <c r="E915" i="18"/>
  <c r="E916" i="18"/>
  <c r="E917" i="18"/>
  <c r="E918" i="18"/>
  <c r="E919" i="18"/>
  <c r="E920" i="18"/>
  <c r="E921" i="18"/>
  <c r="E922" i="18"/>
  <c r="E923" i="18"/>
  <c r="E924" i="18"/>
  <c r="E925" i="18"/>
  <c r="E926" i="18"/>
  <c r="E927" i="18"/>
  <c r="E928" i="18"/>
  <c r="E929" i="18"/>
  <c r="E930" i="18"/>
  <c r="E931" i="18"/>
  <c r="E932" i="18"/>
  <c r="E933" i="18"/>
  <c r="E934" i="18"/>
  <c r="E935" i="18"/>
  <c r="E936" i="18"/>
  <c r="E937" i="18"/>
  <c r="E938" i="18"/>
  <c r="E939" i="18"/>
  <c r="E940" i="18"/>
  <c r="E941" i="18"/>
  <c r="E942" i="18"/>
  <c r="E943" i="18"/>
  <c r="E944" i="18"/>
  <c r="E945" i="18"/>
  <c r="E946" i="18"/>
  <c r="E947" i="18"/>
  <c r="E948" i="18"/>
  <c r="E949" i="18"/>
  <c r="E950" i="18"/>
  <c r="E951" i="18"/>
  <c r="E952" i="18"/>
  <c r="E953" i="18"/>
  <c r="E955" i="18"/>
  <c r="E956" i="18"/>
  <c r="E957" i="18"/>
  <c r="E958" i="18"/>
  <c r="E959" i="18"/>
  <c r="E961" i="18"/>
  <c r="E962" i="18"/>
  <c r="E963" i="18"/>
  <c r="E964" i="18"/>
  <c r="E965" i="18"/>
  <c r="E966" i="18"/>
  <c r="E967" i="18"/>
  <c r="E968" i="18"/>
  <c r="E969" i="18"/>
  <c r="E970" i="18"/>
  <c r="E971" i="18"/>
  <c r="E972" i="18"/>
  <c r="E973" i="18"/>
  <c r="E974" i="18"/>
  <c r="E975" i="18"/>
  <c r="E976" i="18"/>
  <c r="E977" i="18"/>
  <c r="E978" i="18"/>
  <c r="E979" i="18"/>
  <c r="E980" i="18"/>
  <c r="E981" i="18"/>
  <c r="E982" i="18"/>
  <c r="E983" i="18"/>
  <c r="E984" i="18"/>
  <c r="E985" i="18"/>
  <c r="E986" i="18"/>
  <c r="E987" i="18"/>
  <c r="E988" i="18"/>
  <c r="E989" i="18"/>
  <c r="E990" i="18"/>
  <c r="E991" i="18"/>
  <c r="E992" i="18"/>
  <c r="E993" i="18"/>
  <c r="E994" i="18"/>
  <c r="E997" i="18"/>
  <c r="E998" i="18"/>
  <c r="E1000" i="18"/>
  <c r="E1001" i="18"/>
  <c r="E1002" i="18"/>
  <c r="E1003" i="18"/>
  <c r="E1004" i="18"/>
  <c r="E1005" i="18"/>
  <c r="E1006" i="18"/>
  <c r="E1007" i="18"/>
  <c r="E1008" i="18"/>
  <c r="E1009" i="18"/>
  <c r="E1010" i="18"/>
  <c r="E1011" i="18"/>
  <c r="E1012" i="18"/>
  <c r="E1013" i="18"/>
  <c r="E1014" i="18"/>
  <c r="E1015" i="18"/>
  <c r="E1016" i="18"/>
  <c r="E1017" i="18"/>
  <c r="E1018" i="18"/>
  <c r="E1019" i="18"/>
  <c r="E1020" i="18"/>
  <c r="E1021" i="18"/>
  <c r="E1022" i="18"/>
  <c r="E1023" i="18"/>
  <c r="E1024" i="18"/>
  <c r="E1025" i="18"/>
  <c r="E1026" i="18"/>
  <c r="E1027" i="18"/>
  <c r="E1028" i="18"/>
  <c r="E1029" i="18"/>
  <c r="E1030" i="18"/>
  <c r="E1031" i="18"/>
  <c r="E1032" i="18"/>
  <c r="E1033" i="18"/>
  <c r="E1034" i="18"/>
  <c r="E1035" i="18"/>
  <c r="E1036" i="18"/>
  <c r="E1037" i="18"/>
  <c r="E1038" i="18"/>
  <c r="E1039" i="18"/>
  <c r="E1040" i="18"/>
  <c r="E1041" i="18"/>
  <c r="E1042" i="18"/>
  <c r="E1043" i="18"/>
  <c r="E1044" i="18"/>
  <c r="E1045" i="18"/>
  <c r="E1046" i="18"/>
  <c r="E1047" i="18"/>
  <c r="E1048" i="18"/>
  <c r="E1049" i="18"/>
  <c r="E1050" i="18"/>
  <c r="E1051" i="18"/>
  <c r="E1052" i="18"/>
  <c r="E1053" i="18"/>
  <c r="E1054" i="18"/>
  <c r="E1055" i="18"/>
  <c r="E1056" i="18"/>
  <c r="E1057" i="18"/>
  <c r="E1058" i="18"/>
  <c r="E1059" i="18"/>
  <c r="E1060" i="18"/>
  <c r="E1061" i="18"/>
  <c r="E1062" i="18"/>
  <c r="E1063" i="18"/>
  <c r="E1064" i="18"/>
  <c r="E1065" i="18"/>
  <c r="E1066" i="18"/>
  <c r="E1067" i="18"/>
  <c r="E1068" i="18"/>
  <c r="E1069" i="18"/>
  <c r="E1070" i="18"/>
  <c r="E1071" i="18"/>
  <c r="E1072" i="18"/>
  <c r="E1073" i="18"/>
  <c r="E1074" i="18"/>
  <c r="E1075" i="18"/>
  <c r="E1076" i="18"/>
  <c r="E1077" i="18"/>
  <c r="E1078" i="18"/>
  <c r="E1079" i="18"/>
  <c r="E1080" i="18"/>
  <c r="E1081" i="18"/>
  <c r="E1082" i="18"/>
  <c r="E1083" i="18"/>
  <c r="E1084" i="18"/>
  <c r="E1085" i="18"/>
  <c r="E1086" i="18"/>
  <c r="E1087" i="18"/>
  <c r="E1088" i="18"/>
  <c r="E1089" i="18"/>
  <c r="E1090" i="18"/>
  <c r="E1091" i="18"/>
  <c r="E1092" i="18"/>
  <c r="E1093" i="18"/>
  <c r="E1094" i="18"/>
  <c r="E1095" i="18"/>
  <c r="E1097" i="18"/>
  <c r="E1098" i="18"/>
  <c r="E1099" i="18"/>
  <c r="E1100" i="18"/>
  <c r="E709" i="18"/>
  <c r="C41" i="18"/>
  <c r="C42" i="18"/>
  <c r="C43" i="18"/>
  <c r="C44" i="18"/>
  <c r="C45" i="18"/>
  <c r="C46" i="18"/>
  <c r="C47" i="18"/>
  <c r="C48" i="18"/>
  <c r="C49" i="18"/>
  <c r="C50" i="18"/>
  <c r="C51" i="18"/>
  <c r="C52" i="18"/>
  <c r="C53" i="18"/>
  <c r="C54" i="18"/>
  <c r="C55" i="18"/>
  <c r="C56" i="18"/>
  <c r="C57" i="18"/>
  <c r="C58" i="18"/>
  <c r="C59" i="18"/>
  <c r="C60" i="18"/>
  <c r="C61" i="18"/>
  <c r="C62" i="18"/>
  <c r="C63" i="18"/>
  <c r="C64" i="18"/>
  <c r="C65" i="18"/>
  <c r="C66" i="18"/>
  <c r="C67" i="18"/>
  <c r="C68" i="18"/>
  <c r="C69" i="18"/>
  <c r="C70" i="18"/>
  <c r="C71" i="18"/>
  <c r="C72" i="18"/>
  <c r="C73" i="18"/>
  <c r="C74" i="18"/>
  <c r="C75" i="18"/>
  <c r="E41" i="18"/>
  <c r="E42" i="18"/>
  <c r="E43" i="18"/>
  <c r="E44" i="18"/>
  <c r="E45" i="18"/>
  <c r="E46" i="18"/>
  <c r="E47" i="18"/>
  <c r="E48" i="18"/>
  <c r="E49" i="18"/>
  <c r="E50" i="18"/>
  <c r="E51" i="18"/>
  <c r="E52" i="18"/>
  <c r="E53" i="18"/>
  <c r="E54" i="18"/>
  <c r="E55" i="18"/>
  <c r="E56" i="18"/>
  <c r="E57" i="18"/>
  <c r="E58" i="18"/>
  <c r="E59" i="18"/>
  <c r="E60" i="18"/>
  <c r="E61" i="18"/>
  <c r="E62" i="18"/>
  <c r="E63" i="18"/>
  <c r="E64" i="18"/>
  <c r="E65" i="18"/>
  <c r="E66" i="18"/>
  <c r="E67" i="18"/>
  <c r="E68" i="18"/>
  <c r="E69" i="18"/>
  <c r="E70" i="18"/>
  <c r="E71" i="18"/>
  <c r="E72" i="18"/>
  <c r="E73" i="18"/>
  <c r="E74" i="18"/>
  <c r="E75" i="18"/>
  <c r="C6" i="18"/>
  <c r="C7" i="18"/>
  <c r="C8" i="18"/>
  <c r="C9" i="18"/>
  <c r="C10" i="18"/>
  <c r="C11" i="18"/>
  <c r="C12" i="18"/>
  <c r="C13" i="18"/>
  <c r="C14" i="18"/>
  <c r="C15" i="18"/>
  <c r="C16" i="18"/>
  <c r="C17" i="18"/>
  <c r="C18" i="18"/>
  <c r="C19" i="18"/>
  <c r="C20" i="18"/>
  <c r="C21" i="18"/>
  <c r="C22" i="18"/>
  <c r="C23" i="18"/>
  <c r="C24" i="18"/>
  <c r="C25" i="18"/>
  <c r="C26" i="18"/>
  <c r="C27" i="18"/>
  <c r="C28" i="18"/>
  <c r="C29" i="18"/>
  <c r="C30" i="18"/>
  <c r="C31" i="18"/>
  <c r="C32" i="18"/>
  <c r="C33" i="18"/>
  <c r="C34" i="18"/>
  <c r="C35" i="18"/>
  <c r="C36" i="18"/>
  <c r="C37" i="18"/>
  <c r="C38" i="18"/>
  <c r="C39" i="18"/>
  <c r="C40" i="18"/>
  <c r="C5" i="18"/>
  <c r="E5" i="18"/>
  <c r="E6" i="18"/>
  <c r="E7" i="18"/>
  <c r="E8" i="18"/>
  <c r="E9" i="18"/>
  <c r="E10" i="18"/>
  <c r="E11" i="18"/>
  <c r="E12" i="18"/>
  <c r="E13" i="18"/>
  <c r="E14" i="18"/>
  <c r="E15" i="18"/>
  <c r="E16" i="18"/>
  <c r="E17" i="18"/>
  <c r="E18" i="18"/>
  <c r="E19" i="18"/>
  <c r="E20" i="18"/>
  <c r="E21" i="18"/>
  <c r="E22" i="18"/>
  <c r="E23" i="18"/>
  <c r="E24" i="18"/>
  <c r="E25" i="18"/>
  <c r="E26" i="18"/>
  <c r="E27" i="18"/>
  <c r="E28" i="18"/>
  <c r="E29" i="18"/>
  <c r="E30" i="18"/>
  <c r="E31" i="18"/>
  <c r="E32" i="18"/>
  <c r="E33" i="18"/>
  <c r="E34" i="18"/>
  <c r="E35" i="18"/>
  <c r="E36" i="18"/>
  <c r="E37" i="18"/>
  <c r="E38" i="18"/>
  <c r="E39" i="18"/>
  <c r="E40" i="18"/>
  <c r="B5" i="20" a="1"/>
  <c r="B5" i="20" s="1"/>
  <c r="E1102" i="18"/>
  <c r="E1103" i="18"/>
  <c r="E1104" i="18"/>
  <c r="E1105" i="18"/>
  <c r="E1106" i="18"/>
  <c r="E1107" i="18"/>
  <c r="E1108" i="18"/>
  <c r="E1109" i="18"/>
  <c r="E1110" i="18"/>
  <c r="E1111" i="18"/>
  <c r="E1112" i="18"/>
  <c r="E1113" i="18"/>
  <c r="E1114" i="18"/>
  <c r="E1115" i="18"/>
  <c r="E1116" i="18"/>
  <c r="E1117" i="18"/>
  <c r="E1118" i="18"/>
  <c r="E1119" i="18"/>
  <c r="E1120" i="18"/>
  <c r="E1121" i="18"/>
  <c r="E1122" i="18"/>
  <c r="E1123" i="18"/>
  <c r="E1124" i="18"/>
  <c r="E1125" i="18"/>
  <c r="E1126" i="18"/>
  <c r="E1127" i="18"/>
  <c r="E1128" i="18"/>
  <c r="E1129" i="18"/>
  <c r="E1130" i="18"/>
  <c r="E1131" i="18"/>
  <c r="E1132" i="18"/>
  <c r="E1133" i="18"/>
  <c r="E1134" i="18"/>
  <c r="E1135" i="18"/>
  <c r="E1136" i="18"/>
  <c r="E1137" i="18"/>
  <c r="E1138" i="18"/>
  <c r="E1139" i="18"/>
  <c r="E1140" i="18"/>
  <c r="E1141" i="18"/>
  <c r="E1142" i="18"/>
  <c r="E1143" i="18"/>
  <c r="E1144" i="18"/>
  <c r="E1145" i="18"/>
  <c r="E1146" i="18"/>
  <c r="E1147" i="18"/>
  <c r="E1148" i="18"/>
  <c r="E1149" i="18"/>
  <c r="E1150" i="18"/>
  <c r="E1151" i="18"/>
  <c r="E1152" i="18"/>
  <c r="E1272" i="18"/>
  <c r="E1273" i="18"/>
  <c r="E1274" i="18"/>
  <c r="E1275" i="18"/>
  <c r="E1276" i="18"/>
  <c r="E1277" i="18"/>
  <c r="E1278" i="18"/>
  <c r="E1279" i="18"/>
  <c r="E1280" i="18"/>
  <c r="E1281" i="18"/>
  <c r="E1282" i="18"/>
  <c r="E1283" i="18"/>
  <c r="E1284" i="18"/>
  <c r="E1285" i="18"/>
  <c r="E1286" i="18"/>
  <c r="E1287" i="18"/>
  <c r="E1288" i="18"/>
  <c r="E1289" i="18"/>
  <c r="E1290" i="18"/>
  <c r="E1291" i="18"/>
  <c r="E1292" i="18"/>
  <c r="E1293" i="18"/>
  <c r="E1294" i="18"/>
  <c r="E1295" i="18"/>
  <c r="E1296" i="18"/>
  <c r="E1297" i="18"/>
  <c r="E1298" i="18"/>
  <c r="E1299" i="18"/>
  <c r="E1300" i="18"/>
  <c r="E1301" i="18"/>
  <c r="E1302" i="18"/>
  <c r="E1303" i="18"/>
  <c r="E1304" i="18"/>
  <c r="E1305" i="18"/>
  <c r="E1306" i="18"/>
  <c r="E1307" i="18"/>
  <c r="E1308" i="18"/>
  <c r="E1309" i="18"/>
  <c r="E1310" i="18"/>
  <c r="E1311" i="18"/>
  <c r="E1312" i="18"/>
  <c r="E1313" i="18"/>
  <c r="E1314" i="18"/>
  <c r="E1315" i="18"/>
  <c r="E1316" i="18"/>
  <c r="E1317" i="18"/>
  <c r="E1318" i="18"/>
  <c r="E1319" i="18"/>
  <c r="E1320" i="18"/>
  <c r="E1321" i="18"/>
  <c r="E1322" i="18"/>
  <c r="E1323" i="18"/>
  <c r="E1324" i="18"/>
  <c r="E1325" i="18"/>
  <c r="E1326" i="18"/>
  <c r="E1327" i="18"/>
  <c r="E1328" i="18"/>
  <c r="E1329" i="18"/>
  <c r="E1330" i="18"/>
  <c r="E1331" i="18"/>
  <c r="E1332" i="18"/>
  <c r="E1333" i="18"/>
  <c r="E1334" i="18"/>
  <c r="E1335" i="18"/>
  <c r="E1336" i="18"/>
  <c r="E1337" i="18"/>
  <c r="E1338" i="18"/>
  <c r="E1339" i="18"/>
  <c r="E1340" i="18"/>
  <c r="E1341" i="18"/>
  <c r="E1342" i="18"/>
  <c r="E1343" i="18"/>
  <c r="E1344" i="18"/>
  <c r="E1345" i="18"/>
  <c r="E1346" i="18"/>
  <c r="E1347" i="18"/>
  <c r="E1348" i="18"/>
  <c r="E1349" i="18"/>
  <c r="E1350" i="18"/>
  <c r="E1351" i="18"/>
  <c r="E1352" i="18"/>
  <c r="E1353" i="18"/>
  <c r="E1354" i="18"/>
  <c r="E1355" i="18"/>
  <c r="E1356" i="18"/>
  <c r="E1357" i="18"/>
  <c r="E1358" i="18"/>
  <c r="E1359" i="18"/>
  <c r="E1360" i="18"/>
  <c r="E1361" i="18"/>
  <c r="E1362" i="18"/>
  <c r="E1363" i="18"/>
  <c r="E1364" i="18"/>
  <c r="E1365" i="18"/>
  <c r="E1366" i="18"/>
  <c r="E1367" i="18"/>
  <c r="E1368" i="18"/>
  <c r="E1369" i="18"/>
  <c r="E1370" i="18"/>
  <c r="E1371" i="18"/>
  <c r="E1372" i="18"/>
  <c r="E1373" i="18"/>
  <c r="E1374" i="18"/>
  <c r="E1375" i="18"/>
  <c r="E1376" i="18"/>
  <c r="E1377" i="18"/>
  <c r="E1378" i="18"/>
  <c r="E1379" i="18"/>
  <c r="E1380" i="18"/>
  <c r="E1381" i="18"/>
  <c r="E1382" i="18"/>
  <c r="E1383" i="18"/>
  <c r="E1384" i="18"/>
  <c r="E1385" i="18"/>
  <c r="E1386" i="18"/>
  <c r="E1387" i="18"/>
  <c r="E1388" i="18"/>
  <c r="E1389" i="18"/>
  <c r="E1390" i="18"/>
  <c r="E1391" i="18"/>
  <c r="E1392" i="18"/>
  <c r="E1393" i="18"/>
  <c r="E1394" i="18"/>
  <c r="E1395" i="18"/>
  <c r="E1396" i="18"/>
  <c r="E1397" i="18"/>
  <c r="E1398" i="18"/>
  <c r="E1399" i="18"/>
  <c r="E1400" i="18"/>
  <c r="E1401" i="18"/>
  <c r="E1402" i="18"/>
  <c r="E1403" i="18"/>
  <c r="E1404" i="18"/>
  <c r="E1405" i="18"/>
  <c r="E1406" i="18"/>
  <c r="E1407" i="18"/>
  <c r="E1408" i="18"/>
  <c r="E1409" i="18"/>
  <c r="E1410" i="18"/>
  <c r="E1411" i="18"/>
  <c r="E1412" i="18"/>
  <c r="E1413" i="18"/>
  <c r="E1414" i="18"/>
  <c r="E1415" i="18"/>
  <c r="E1416" i="18"/>
  <c r="E1417" i="18"/>
  <c r="E1418" i="18"/>
  <c r="E1419" i="18"/>
  <c r="E1420" i="18"/>
  <c r="E1421" i="18"/>
  <c r="E1422" i="18"/>
  <c r="E1423" i="18"/>
  <c r="E1424" i="18"/>
  <c r="E1425" i="18"/>
  <c r="E1426" i="18"/>
  <c r="E1427" i="18"/>
  <c r="E1428" i="18"/>
  <c r="E1429" i="18"/>
  <c r="E1430" i="18"/>
  <c r="E1431" i="18"/>
  <c r="E1432" i="18"/>
  <c r="E1433" i="18"/>
  <c r="E1434" i="18"/>
  <c r="E1435" i="18"/>
  <c r="E1436" i="18"/>
  <c r="E1437" i="18"/>
  <c r="E1438" i="18"/>
  <c r="E1439" i="18"/>
  <c r="E1440" i="18"/>
  <c r="E1441" i="18"/>
  <c r="E1442" i="18"/>
  <c r="E1443" i="18"/>
  <c r="E1444" i="18"/>
  <c r="E1445" i="18"/>
  <c r="E1446" i="18"/>
  <c r="E1447" i="18"/>
  <c r="E1448" i="18"/>
  <c r="E1449" i="18"/>
  <c r="E1450" i="18"/>
  <c r="E1451" i="18"/>
  <c r="E1452" i="18"/>
  <c r="E1453" i="18"/>
  <c r="E1454" i="18"/>
  <c r="E1455" i="18"/>
  <c r="E1456" i="18"/>
  <c r="E1457" i="18"/>
  <c r="E1458" i="18"/>
  <c r="E1459" i="18"/>
  <c r="E1460" i="18"/>
  <c r="E1461" i="18"/>
  <c r="E1462" i="18"/>
  <c r="E1463" i="18"/>
  <c r="E1464" i="18"/>
  <c r="E1465" i="18"/>
  <c r="E1466" i="18"/>
  <c r="E1467" i="18"/>
  <c r="E1468" i="18"/>
  <c r="E1469" i="18"/>
  <c r="E1470" i="18"/>
  <c r="E1471" i="18"/>
  <c r="E1472" i="18"/>
  <c r="E1473" i="18"/>
  <c r="E1474" i="18"/>
  <c r="E1475" i="18"/>
  <c r="E1476" i="18"/>
  <c r="E1477" i="18"/>
  <c r="E1478" i="18"/>
  <c r="E1479" i="18"/>
  <c r="E1480" i="18"/>
  <c r="E1481" i="18"/>
  <c r="E1482" i="18"/>
  <c r="E1483" i="18"/>
  <c r="E1484" i="18"/>
  <c r="E1485" i="18"/>
  <c r="E1486" i="18"/>
  <c r="E1487" i="18"/>
  <c r="E1488" i="18"/>
  <c r="E1489" i="18"/>
  <c r="E1490" i="18"/>
  <c r="E1491" i="18"/>
  <c r="E1492" i="18"/>
  <c r="E1493" i="18"/>
  <c r="E1494" i="18"/>
  <c r="E1495" i="18"/>
  <c r="E1496" i="18"/>
  <c r="E1497" i="18"/>
  <c r="E1498" i="18"/>
  <c r="E1499" i="18"/>
  <c r="E1500" i="18"/>
  <c r="E1501" i="18"/>
  <c r="E1502" i="18"/>
  <c r="E1503" i="18"/>
  <c r="E1504" i="18"/>
  <c r="E1505" i="18"/>
  <c r="E1506" i="18"/>
  <c r="E1507" i="18"/>
  <c r="E1508" i="18"/>
  <c r="E1509" i="18"/>
  <c r="E1510" i="18"/>
  <c r="E1512" i="18"/>
  <c r="E1513" i="18"/>
  <c r="E1514" i="18"/>
  <c r="E1515" i="18"/>
  <c r="E1516" i="18"/>
  <c r="E1517" i="18"/>
  <c r="E1518" i="18"/>
  <c r="E133" i="18"/>
  <c r="E134" i="18"/>
  <c r="E78" i="18"/>
  <c r="E82" i="18"/>
  <c r="E85" i="18"/>
  <c r="E90" i="18"/>
  <c r="E96" i="18"/>
  <c r="E101" i="18"/>
  <c r="E108" i="18"/>
  <c r="E131" i="18"/>
  <c r="E125" i="18"/>
  <c r="E148" i="18"/>
  <c r="E162" i="18"/>
  <c r="E163" i="18"/>
  <c r="E149" i="18"/>
  <c r="E197" i="18"/>
  <c r="E277" i="18"/>
  <c r="E239" i="18"/>
  <c r="E241" i="18"/>
  <c r="E242" i="18"/>
  <c r="E244" i="18"/>
  <c r="E243" i="18"/>
  <c r="E124" i="18"/>
  <c r="E135" i="18"/>
  <c r="E151" i="18"/>
  <c r="E199" i="18"/>
  <c r="E260" i="18"/>
  <c r="E273" i="18"/>
  <c r="E77" i="18"/>
  <c r="E86" i="18"/>
  <c r="E102" i="18"/>
  <c r="E186" i="18"/>
  <c r="E247" i="18"/>
  <c r="E76" i="18"/>
  <c r="E153" i="18"/>
  <c r="E119" i="18"/>
  <c r="E154" i="18"/>
  <c r="E83" i="18"/>
  <c r="E84" i="18"/>
  <c r="E266" i="18"/>
  <c r="E267" i="18"/>
  <c r="E268" i="18"/>
  <c r="E87" i="18"/>
  <c r="E95" i="18"/>
  <c r="E88" i="18"/>
  <c r="E89" i="18"/>
  <c r="E262" i="18"/>
  <c r="E120" i="18"/>
  <c r="E91" i="18"/>
  <c r="E92" i="18"/>
  <c r="E93" i="18"/>
  <c r="E97" i="18"/>
  <c r="E98" i="18"/>
  <c r="E99" i="18"/>
  <c r="E100" i="18"/>
  <c r="E110" i="18"/>
  <c r="E111" i="18"/>
  <c r="E112" i="18"/>
  <c r="E105" i="18"/>
  <c r="E118" i="18"/>
  <c r="E106" i="18"/>
  <c r="E107" i="18"/>
  <c r="E109" i="18"/>
  <c r="E113" i="18"/>
  <c r="E114" i="18"/>
  <c r="E115" i="18"/>
  <c r="E116" i="18"/>
  <c r="E132" i="18"/>
  <c r="E284" i="18"/>
  <c r="E286" i="18"/>
  <c r="E183" i="18"/>
  <c r="E184" i="18"/>
  <c r="E185" i="18"/>
  <c r="E191" i="18"/>
  <c r="E140" i="18"/>
  <c r="E141" i="18"/>
  <c r="E142" i="18"/>
  <c r="E143" i="18"/>
  <c r="E144" i="18"/>
  <c r="E145" i="18"/>
  <c r="E146" i="18"/>
  <c r="E147" i="18"/>
  <c r="E189" i="18"/>
  <c r="E190" i="18"/>
  <c r="E192" i="18"/>
  <c r="E196" i="18"/>
  <c r="E138" i="18"/>
  <c r="E245" i="18"/>
  <c r="E246" i="18"/>
  <c r="E136" i="18"/>
  <c r="E188" i="18"/>
  <c r="E261" i="18"/>
  <c r="E265" i="18"/>
  <c r="E216" i="18"/>
  <c r="E238" i="18"/>
  <c r="E272" i="18"/>
  <c r="E274" i="18"/>
  <c r="E275" i="18"/>
  <c r="E287" i="18"/>
  <c r="E208" i="18"/>
  <c r="E215" i="18"/>
  <c r="E103" i="18"/>
  <c r="E104" i="18"/>
  <c r="E94" i="18"/>
  <c r="E117" i="18"/>
  <c r="E258" i="18"/>
  <c r="E222" i="18"/>
  <c r="E230" i="18"/>
  <c r="E231" i="18"/>
  <c r="E233" i="18"/>
  <c r="E237" i="18"/>
  <c r="E209" i="18"/>
  <c r="E211" i="18"/>
  <c r="E212" i="18"/>
  <c r="E214" i="18"/>
  <c r="E288" i="18"/>
  <c r="E289" i="18"/>
  <c r="E259" i="18"/>
  <c r="E271" i="18"/>
  <c r="E276" i="18"/>
  <c r="E283" i="18"/>
  <c r="E160" i="18"/>
  <c r="E161" i="18"/>
  <c r="E217" i="18"/>
  <c r="E218" i="18"/>
  <c r="E234" i="18"/>
  <c r="E235" i="18"/>
  <c r="E122" i="18"/>
  <c r="E123" i="18"/>
  <c r="E156" i="18"/>
  <c r="E158" i="18"/>
  <c r="E164" i="18"/>
  <c r="E205" i="18"/>
  <c r="E203" i="18"/>
  <c r="E201" i="18"/>
  <c r="E202" i="18"/>
  <c r="E204" i="18"/>
  <c r="E229" i="18"/>
  <c r="E221" i="18"/>
  <c r="E232" i="18"/>
  <c r="E236" i="18"/>
  <c r="E249" i="18"/>
  <c r="E139" i="18"/>
  <c r="E170" i="18"/>
  <c r="E171" i="18"/>
  <c r="E172" i="18"/>
  <c r="E173" i="18"/>
  <c r="E174" i="18"/>
  <c r="E165" i="18"/>
  <c r="E166" i="18"/>
  <c r="E167" i="18"/>
  <c r="E168" i="18"/>
  <c r="E169" i="18"/>
  <c r="E200" i="18"/>
  <c r="E206" i="18"/>
  <c r="E207" i="18"/>
  <c r="E210" i="18"/>
  <c r="E213" i="18"/>
  <c r="E248" i="18"/>
  <c r="E269" i="18"/>
  <c r="E159" i="18"/>
  <c r="E253" i="18"/>
  <c r="E254" i="18"/>
  <c r="E255" i="18"/>
  <c r="E256" i="18"/>
  <c r="E257" i="18"/>
  <c r="E176" i="18"/>
  <c r="E177" i="18"/>
  <c r="E178" i="18"/>
  <c r="E179" i="18"/>
  <c r="E181" i="18"/>
  <c r="E180" i="18"/>
  <c r="E251" i="18"/>
  <c r="E193" i="18"/>
  <c r="E219" i="18"/>
  <c r="E155" i="18"/>
  <c r="E182" i="18"/>
  <c r="E250" i="18"/>
  <c r="E252" i="18"/>
  <c r="E270" i="18"/>
  <c r="E220" i="18"/>
  <c r="E194" i="18"/>
  <c r="E240" i="18"/>
  <c r="E126" i="18"/>
  <c r="E127" i="18"/>
  <c r="E128" i="18"/>
  <c r="E129" i="18"/>
  <c r="E130" i="18"/>
  <c r="E150" i="18"/>
  <c r="E198" i="18"/>
  <c r="E175" i="18"/>
  <c r="E79" i="18"/>
  <c r="E80" i="18"/>
  <c r="E81" i="18"/>
  <c r="E121" i="18"/>
  <c r="E137" i="18"/>
  <c r="E152" i="18"/>
  <c r="E195" i="18"/>
  <c r="E228" i="18"/>
  <c r="E278" i="18"/>
  <c r="E279" i="18"/>
  <c r="E280" i="18"/>
  <c r="E281" i="18"/>
  <c r="E282" i="18"/>
  <c r="E157" i="18"/>
  <c r="E187" i="18"/>
  <c r="E223" i="18"/>
  <c r="E224" i="18"/>
  <c r="E225" i="18"/>
  <c r="E226" i="18"/>
  <c r="E227" i="18"/>
  <c r="E263" i="18"/>
  <c r="E264" i="18"/>
  <c r="E285" i="18"/>
  <c r="E290" i="18"/>
  <c r="E291" i="18"/>
  <c r="E292" i="18"/>
  <c r="E293" i="18"/>
  <c r="E294" i="18"/>
  <c r="E295" i="18"/>
  <c r="E296" i="18"/>
  <c r="E297" i="18"/>
  <c r="E298" i="18"/>
  <c r="E299" i="18"/>
  <c r="E300" i="18"/>
  <c r="E301" i="18"/>
  <c r="E302" i="18"/>
  <c r="E303" i="18"/>
  <c r="E304" i="18"/>
  <c r="E305" i="18"/>
  <c r="E306" i="18"/>
  <c r="E307" i="18"/>
  <c r="E308" i="18"/>
  <c r="E309" i="18"/>
  <c r="E310" i="18"/>
  <c r="E311" i="18"/>
  <c r="E312" i="18"/>
  <c r="E313" i="18"/>
  <c r="E314" i="18"/>
  <c r="E315" i="18"/>
  <c r="E316" i="18"/>
  <c r="E317" i="18"/>
  <c r="E318" i="18"/>
  <c r="E319" i="18"/>
  <c r="E320" i="18"/>
  <c r="E321" i="18"/>
  <c r="E322" i="18"/>
  <c r="E323" i="18"/>
  <c r="E324" i="18"/>
  <c r="E325" i="18"/>
  <c r="E326" i="18"/>
  <c r="E327" i="18"/>
  <c r="E328" i="18"/>
  <c r="E329" i="18"/>
  <c r="E330" i="18"/>
  <c r="E331" i="18"/>
  <c r="E332" i="18"/>
  <c r="E333" i="18"/>
  <c r="E334" i="18"/>
  <c r="E335" i="18"/>
  <c r="E336" i="18"/>
  <c r="E337" i="18"/>
  <c r="E338" i="18"/>
  <c r="E339" i="18"/>
  <c r="E340" i="18"/>
  <c r="E341" i="18"/>
  <c r="E342" i="18"/>
  <c r="E343" i="18"/>
  <c r="E344" i="18"/>
  <c r="E345" i="18"/>
  <c r="E346" i="18"/>
  <c r="E347" i="18"/>
  <c r="E348" i="18"/>
  <c r="E349" i="18"/>
  <c r="E350" i="18"/>
  <c r="E351" i="18"/>
  <c r="E352" i="18"/>
  <c r="E353" i="18"/>
  <c r="E354" i="18"/>
  <c r="E355" i="18"/>
  <c r="E356" i="18"/>
  <c r="E357" i="18"/>
  <c r="E358" i="18"/>
  <c r="E359" i="18"/>
  <c r="E360" i="18"/>
  <c r="E361" i="18"/>
  <c r="E362" i="18"/>
  <c r="E363" i="18"/>
  <c r="E364" i="18"/>
  <c r="E365" i="18"/>
  <c r="E366" i="18"/>
  <c r="E368" i="18"/>
  <c r="E369" i="18"/>
  <c r="E370" i="18"/>
  <c r="E371" i="18"/>
  <c r="E372" i="18"/>
  <c r="E373" i="18"/>
  <c r="E374" i="18"/>
  <c r="E375" i="18"/>
  <c r="E376" i="18"/>
  <c r="E377" i="18"/>
  <c r="E378" i="18"/>
  <c r="E379" i="18"/>
  <c r="E380" i="18"/>
  <c r="E382" i="18"/>
  <c r="E383" i="18"/>
  <c r="E384" i="18"/>
  <c r="E385" i="18"/>
  <c r="E386" i="18"/>
  <c r="E387" i="18"/>
  <c r="E388" i="18"/>
  <c r="E389" i="18"/>
  <c r="E390" i="18"/>
  <c r="E391" i="18"/>
  <c r="E392" i="18"/>
  <c r="E393" i="18"/>
  <c r="E394" i="18"/>
  <c r="E395" i="18"/>
  <c r="E396" i="18"/>
  <c r="E397" i="18"/>
  <c r="E398" i="18"/>
  <c r="E399" i="18"/>
  <c r="E400" i="18"/>
  <c r="E401" i="18"/>
  <c r="E402" i="18"/>
  <c r="E403" i="18"/>
  <c r="E404" i="18"/>
  <c r="E405" i="18"/>
  <c r="E406" i="18"/>
  <c r="E407" i="18"/>
  <c r="E408" i="18"/>
  <c r="E409" i="18"/>
  <c r="E410" i="18"/>
  <c r="E411" i="18"/>
  <c r="E412" i="18"/>
  <c r="E413" i="18"/>
  <c r="E414" i="18"/>
  <c r="E415" i="18"/>
  <c r="E416" i="18"/>
  <c r="E417" i="18"/>
  <c r="E418" i="18"/>
  <c r="E419" i="18"/>
  <c r="E420" i="18"/>
  <c r="E421" i="18"/>
  <c r="E422" i="18"/>
  <c r="E423" i="18"/>
  <c r="E424" i="18"/>
  <c r="E425" i="18"/>
  <c r="E426" i="18"/>
  <c r="E427" i="18"/>
  <c r="E428" i="18"/>
  <c r="E429" i="18"/>
  <c r="E430" i="18"/>
  <c r="E431" i="18"/>
  <c r="E432" i="18"/>
  <c r="E433" i="18"/>
  <c r="E434" i="18"/>
  <c r="E435" i="18"/>
  <c r="E436" i="18"/>
  <c r="E437" i="18"/>
  <c r="E438" i="18"/>
  <c r="E439" i="18"/>
  <c r="E440" i="18"/>
  <c r="E441" i="18"/>
  <c r="E442" i="18"/>
  <c r="E443" i="18"/>
  <c r="E444" i="18"/>
  <c r="E445" i="18"/>
  <c r="E446" i="18"/>
  <c r="E447" i="18"/>
  <c r="E448" i="18"/>
  <c r="E449" i="18"/>
  <c r="E450" i="18"/>
  <c r="E451" i="18"/>
  <c r="E452" i="18"/>
  <c r="E453" i="18"/>
  <c r="E454" i="18"/>
  <c r="E455" i="18"/>
  <c r="E456" i="18"/>
  <c r="E457" i="18"/>
  <c r="E458" i="18"/>
  <c r="E459" i="18"/>
  <c r="E460" i="18"/>
  <c r="E461" i="18"/>
  <c r="E462" i="18"/>
  <c r="E463" i="18"/>
  <c r="E464" i="18"/>
  <c r="E465" i="18"/>
  <c r="E466" i="18"/>
  <c r="E467" i="18"/>
  <c r="E468" i="18"/>
  <c r="E469" i="18"/>
  <c r="E470" i="18"/>
  <c r="E471" i="18"/>
  <c r="E472" i="18"/>
  <c r="E473" i="18"/>
  <c r="E474" i="18"/>
  <c r="E475" i="18"/>
  <c r="E476" i="18"/>
  <c r="E477" i="18"/>
  <c r="E478" i="18"/>
  <c r="E479" i="18"/>
  <c r="E480" i="18"/>
  <c r="E481" i="18"/>
  <c r="E482" i="18"/>
  <c r="E483" i="18"/>
  <c r="E484" i="18"/>
  <c r="E485" i="18"/>
  <c r="E486" i="18"/>
  <c r="E487" i="18"/>
  <c r="E488" i="18"/>
  <c r="E489" i="18"/>
  <c r="E490" i="18"/>
  <c r="E491" i="18"/>
  <c r="E492" i="18"/>
  <c r="E493" i="18"/>
  <c r="E494" i="18"/>
  <c r="E495" i="18"/>
  <c r="E496" i="18"/>
  <c r="E497" i="18"/>
  <c r="E498" i="18"/>
  <c r="E499" i="18"/>
  <c r="E500" i="18"/>
  <c r="E501" i="18"/>
  <c r="E502" i="18"/>
  <c r="E503" i="18"/>
  <c r="E504" i="18"/>
  <c r="E505" i="18"/>
  <c r="E506" i="18"/>
  <c r="E507" i="18"/>
  <c r="E508" i="18"/>
  <c r="E509" i="18"/>
  <c r="E510" i="18"/>
  <c r="E511" i="18"/>
  <c r="E512" i="18"/>
  <c r="E513" i="18"/>
  <c r="E514" i="18"/>
  <c r="E515" i="18"/>
  <c r="E516" i="18"/>
  <c r="E517" i="18"/>
  <c r="E518" i="18"/>
  <c r="E519" i="18"/>
  <c r="E520" i="18"/>
  <c r="E521" i="18"/>
  <c r="E522" i="18"/>
  <c r="E523" i="18"/>
  <c r="E524" i="18"/>
  <c r="E525" i="18"/>
  <c r="E526" i="18"/>
  <c r="E527" i="18"/>
  <c r="E528" i="18"/>
  <c r="E529" i="18"/>
  <c r="E530" i="18"/>
  <c r="E531" i="18"/>
  <c r="E532" i="18"/>
  <c r="E533" i="18"/>
  <c r="E534" i="18"/>
  <c r="E535" i="18"/>
  <c r="E536" i="18"/>
  <c r="E537" i="18"/>
  <c r="E538" i="18"/>
  <c r="E539" i="18"/>
  <c r="E540" i="18"/>
  <c r="E541" i="18"/>
  <c r="E542" i="18"/>
  <c r="E543" i="18"/>
  <c r="E544" i="18"/>
  <c r="E545" i="18"/>
  <c r="E546" i="18"/>
  <c r="E547" i="18"/>
  <c r="E548" i="18"/>
  <c r="E549" i="18"/>
  <c r="E550" i="18"/>
  <c r="E551" i="18"/>
  <c r="E552" i="18"/>
  <c r="E553" i="18"/>
  <c r="E554" i="18"/>
  <c r="E555" i="18"/>
  <c r="E556" i="18"/>
  <c r="E557" i="18"/>
  <c r="E558" i="18"/>
  <c r="E559" i="18"/>
  <c r="E560" i="18"/>
  <c r="E561" i="18"/>
  <c r="E562" i="18"/>
  <c r="E563" i="18"/>
  <c r="E564" i="18"/>
  <c r="E565" i="18"/>
  <c r="E566" i="18"/>
  <c r="E567" i="18"/>
  <c r="E568" i="18"/>
  <c r="E569" i="18"/>
  <c r="E570" i="18"/>
  <c r="E571" i="18"/>
  <c r="E572" i="18"/>
  <c r="E573" i="18"/>
  <c r="E574" i="18"/>
  <c r="E575" i="18"/>
  <c r="E576" i="18"/>
  <c r="E577" i="18"/>
  <c r="E578" i="18"/>
  <c r="E579" i="18"/>
  <c r="E580" i="18"/>
  <c r="E581" i="18"/>
  <c r="E582" i="18"/>
  <c r="E583" i="18"/>
  <c r="E584" i="18"/>
  <c r="E585" i="18"/>
  <c r="E586" i="18"/>
  <c r="E587" i="18"/>
  <c r="E588" i="18"/>
  <c r="E589" i="18"/>
  <c r="E590" i="18"/>
  <c r="E591" i="18"/>
  <c r="E592" i="18"/>
  <c r="E593" i="18"/>
  <c r="E594" i="18"/>
  <c r="E595" i="18"/>
  <c r="E596" i="18"/>
  <c r="E597" i="18"/>
  <c r="E598" i="18"/>
  <c r="E599" i="18"/>
  <c r="E600" i="18"/>
  <c r="E601" i="18"/>
  <c r="E602" i="18"/>
  <c r="E603" i="18"/>
  <c r="E604" i="18"/>
  <c r="E606" i="18"/>
  <c r="E607" i="18"/>
  <c r="E608" i="18"/>
  <c r="E609" i="18"/>
  <c r="E610" i="18"/>
  <c r="E611" i="18"/>
  <c r="E612" i="18"/>
  <c r="E613" i="18"/>
  <c r="E614" i="18"/>
  <c r="E615" i="18"/>
  <c r="E616" i="18"/>
  <c r="E617" i="18"/>
  <c r="E618" i="18"/>
  <c r="E619" i="18"/>
  <c r="E620" i="18"/>
  <c r="E621" i="18"/>
  <c r="E622" i="18"/>
  <c r="E623" i="18"/>
  <c r="E624" i="18"/>
  <c r="E625" i="18"/>
  <c r="E626" i="18"/>
  <c r="E627" i="18"/>
  <c r="E628" i="18"/>
  <c r="E629" i="18"/>
  <c r="E630" i="18"/>
  <c r="E631" i="18"/>
  <c r="E632" i="18"/>
  <c r="E633" i="18"/>
  <c r="E634" i="18"/>
  <c r="E635" i="18"/>
  <c r="E636" i="18"/>
  <c r="E637" i="18"/>
  <c r="E638" i="18"/>
  <c r="E639" i="18"/>
  <c r="E640" i="18"/>
  <c r="E641" i="18"/>
  <c r="E642" i="18"/>
  <c r="E643" i="18"/>
  <c r="E644" i="18"/>
  <c r="E645" i="18"/>
  <c r="E646" i="18"/>
  <c r="E647" i="18"/>
  <c r="E648" i="18"/>
  <c r="E649" i="18"/>
  <c r="E650" i="18"/>
  <c r="E651" i="18"/>
  <c r="E652" i="18"/>
  <c r="E653" i="18"/>
  <c r="E654" i="18"/>
  <c r="E655" i="18"/>
  <c r="E656" i="18"/>
  <c r="E657" i="18"/>
  <c r="E658" i="18"/>
  <c r="E659" i="18"/>
  <c r="E660" i="18"/>
  <c r="E661" i="18"/>
  <c r="E662" i="18"/>
  <c r="E663" i="18"/>
  <c r="E664" i="18"/>
  <c r="E665" i="18"/>
  <c r="E666" i="18"/>
  <c r="E667" i="18"/>
  <c r="E668" i="18"/>
  <c r="E669" i="18"/>
  <c r="E670" i="18"/>
  <c r="E671" i="18"/>
  <c r="E672" i="18"/>
  <c r="E673" i="18"/>
  <c r="E674" i="18"/>
  <c r="E675" i="18"/>
  <c r="E676" i="18"/>
  <c r="E677" i="18"/>
  <c r="E678" i="18"/>
  <c r="E679" i="18"/>
  <c r="E680" i="18"/>
  <c r="E681" i="18"/>
  <c r="E682" i="18"/>
  <c r="E683" i="18"/>
  <c r="E684" i="18"/>
  <c r="E685" i="18"/>
  <c r="E686" i="18"/>
  <c r="E687" i="18"/>
  <c r="E688" i="18"/>
  <c r="E689" i="18"/>
  <c r="E690" i="18"/>
  <c r="E691" i="18"/>
  <c r="E692" i="18"/>
  <c r="E693" i="18"/>
  <c r="E694" i="18"/>
  <c r="E695" i="18"/>
  <c r="E696" i="18"/>
  <c r="E697" i="18"/>
  <c r="E698" i="18"/>
  <c r="E699" i="18"/>
  <c r="E700" i="18"/>
  <c r="E701" i="18"/>
  <c r="E702" i="18"/>
  <c r="E703" i="18"/>
  <c r="E704" i="18"/>
  <c r="E705" i="18"/>
  <c r="E706" i="18"/>
  <c r="E707" i="18"/>
  <c r="E1101" i="18"/>
  <c r="C1101" i="18"/>
  <c r="C1102" i="18"/>
  <c r="C1103" i="18"/>
  <c r="C1104" i="18"/>
  <c r="C1105" i="18"/>
  <c r="C1106" i="18"/>
  <c r="C1107" i="18"/>
  <c r="C1108" i="18"/>
  <c r="C1109" i="18"/>
  <c r="C1110" i="18"/>
  <c r="C1111" i="18"/>
  <c r="C1112" i="18"/>
  <c r="C1113" i="18"/>
  <c r="C1114" i="18"/>
  <c r="C1115" i="18"/>
  <c r="C1116" i="18"/>
  <c r="C1117" i="18"/>
  <c r="C1118" i="18"/>
  <c r="C1119" i="18"/>
  <c r="C1120" i="18"/>
  <c r="C1121" i="18"/>
  <c r="C1122" i="18"/>
  <c r="C1123" i="18"/>
  <c r="C1124" i="18"/>
  <c r="C1125" i="18"/>
  <c r="C1126" i="18"/>
  <c r="C1127" i="18"/>
  <c r="C1128" i="18"/>
  <c r="C1129" i="18"/>
  <c r="C1130" i="18"/>
  <c r="C1131" i="18"/>
  <c r="C1132" i="18"/>
  <c r="C1133" i="18"/>
  <c r="C1134" i="18"/>
  <c r="C1135" i="18"/>
  <c r="C1136" i="18"/>
  <c r="C1137" i="18"/>
  <c r="C1138" i="18"/>
  <c r="C1139" i="18"/>
  <c r="C1140" i="18"/>
  <c r="C1141" i="18"/>
  <c r="C1142" i="18"/>
  <c r="C1143" i="18"/>
  <c r="C1144" i="18"/>
  <c r="C1145" i="18"/>
  <c r="C1146" i="18"/>
  <c r="C1147" i="18"/>
  <c r="C1148" i="18"/>
  <c r="C1149" i="18"/>
  <c r="C1150" i="18"/>
  <c r="C1151" i="18"/>
  <c r="C1152" i="18"/>
  <c r="C1272" i="18"/>
  <c r="C1273" i="18"/>
  <c r="C1274" i="18"/>
  <c r="C1275" i="18"/>
  <c r="C1276" i="18"/>
  <c r="C1277" i="18"/>
  <c r="C1278" i="18"/>
  <c r="C1279" i="18"/>
  <c r="C1280" i="18"/>
  <c r="C1281" i="18"/>
  <c r="C1282" i="18"/>
  <c r="C1283" i="18"/>
  <c r="C1284" i="18"/>
  <c r="C1285" i="18"/>
  <c r="C1286" i="18"/>
  <c r="C1287" i="18"/>
  <c r="C1288" i="18"/>
  <c r="C1289" i="18"/>
  <c r="C1290" i="18"/>
  <c r="C1291" i="18"/>
  <c r="C1292" i="18"/>
  <c r="C1293" i="18"/>
  <c r="C1294" i="18"/>
  <c r="C1295" i="18"/>
  <c r="C1296" i="18"/>
  <c r="C1297" i="18"/>
  <c r="C1298" i="18"/>
  <c r="C1299" i="18"/>
  <c r="C1300" i="18"/>
  <c r="C1301" i="18"/>
  <c r="C1302" i="18"/>
  <c r="C1303" i="18"/>
  <c r="C1304" i="18"/>
  <c r="C1305" i="18"/>
  <c r="C1306" i="18"/>
  <c r="C1307" i="18"/>
  <c r="C1308" i="18"/>
  <c r="C1309" i="18"/>
  <c r="C1310" i="18"/>
  <c r="C1311" i="18"/>
  <c r="C1312" i="18"/>
  <c r="C1313" i="18"/>
  <c r="C1314" i="18"/>
  <c r="C1315" i="18"/>
  <c r="C1316" i="18"/>
  <c r="C1317" i="18"/>
  <c r="C1318" i="18"/>
  <c r="C1319" i="18"/>
  <c r="C1320" i="18"/>
  <c r="C1321" i="18"/>
  <c r="C1322" i="18"/>
  <c r="C1323" i="18"/>
  <c r="C1324" i="18"/>
  <c r="C1325" i="18"/>
  <c r="C1326" i="18"/>
  <c r="C1327" i="18"/>
  <c r="C1328" i="18"/>
  <c r="C1329" i="18"/>
  <c r="C1330" i="18"/>
  <c r="C1331" i="18"/>
  <c r="C1332" i="18"/>
  <c r="C1333" i="18"/>
  <c r="C1334" i="18"/>
  <c r="C1335" i="18"/>
  <c r="C1336" i="18"/>
  <c r="C1337" i="18"/>
  <c r="C1338" i="18"/>
  <c r="C1339" i="18"/>
  <c r="C1340" i="18"/>
  <c r="C1341" i="18"/>
  <c r="C1342" i="18"/>
  <c r="C1343" i="18"/>
  <c r="C1344" i="18"/>
  <c r="C1345" i="18"/>
  <c r="C1346" i="18"/>
  <c r="C1347" i="18"/>
  <c r="C1348" i="18"/>
  <c r="C1349" i="18"/>
  <c r="C1350" i="18"/>
  <c r="C1351" i="18"/>
  <c r="C1352" i="18"/>
  <c r="C1353" i="18"/>
  <c r="C1354" i="18"/>
  <c r="C1355" i="18"/>
  <c r="C1356" i="18"/>
  <c r="C1357" i="18"/>
  <c r="C1358" i="18"/>
  <c r="C1359" i="18"/>
  <c r="C1360" i="18"/>
  <c r="C1361" i="18"/>
  <c r="C1362" i="18"/>
  <c r="C1363" i="18"/>
  <c r="C1364" i="18"/>
  <c r="C1365" i="18"/>
  <c r="C1366" i="18"/>
  <c r="C1367" i="18"/>
  <c r="C1368" i="18"/>
  <c r="C1369" i="18"/>
  <c r="C1370" i="18"/>
  <c r="C1371" i="18"/>
  <c r="C1372" i="18"/>
  <c r="C1373" i="18"/>
  <c r="C1374" i="18"/>
  <c r="C1375" i="18"/>
  <c r="C1376" i="18"/>
  <c r="C1377" i="18"/>
  <c r="C1378" i="18"/>
  <c r="C1379" i="18"/>
  <c r="C1380" i="18"/>
  <c r="C1381" i="18"/>
  <c r="C1382" i="18"/>
  <c r="C1383" i="18"/>
  <c r="C1384" i="18"/>
  <c r="C1385" i="18"/>
  <c r="C1386" i="18"/>
  <c r="C1387" i="18"/>
  <c r="C1388" i="18"/>
  <c r="C1389" i="18"/>
  <c r="C1390" i="18"/>
  <c r="C1391" i="18"/>
  <c r="C1392" i="18"/>
  <c r="C1393" i="18"/>
  <c r="C1394" i="18"/>
  <c r="C1395" i="18"/>
  <c r="C1396" i="18"/>
  <c r="C1397" i="18"/>
  <c r="C1398" i="18"/>
  <c r="C1399" i="18"/>
  <c r="C1400" i="18"/>
  <c r="C1401" i="18"/>
  <c r="C1402" i="18"/>
  <c r="C1403" i="18"/>
  <c r="C1404" i="18"/>
  <c r="C1405" i="18"/>
  <c r="C1406" i="18"/>
  <c r="C1407" i="18"/>
  <c r="C1408" i="18"/>
  <c r="C1409" i="18"/>
  <c r="C1410" i="18"/>
  <c r="C1411" i="18"/>
  <c r="C1412" i="18"/>
  <c r="C1413" i="18"/>
  <c r="C1414" i="18"/>
  <c r="C1415" i="18"/>
  <c r="C1416" i="18"/>
  <c r="C1417" i="18"/>
  <c r="C1418" i="18"/>
  <c r="C1419" i="18"/>
  <c r="C1420" i="18"/>
  <c r="C1421" i="18"/>
  <c r="C1422" i="18"/>
  <c r="C1423" i="18"/>
  <c r="C1424" i="18"/>
  <c r="C1425" i="18"/>
  <c r="C1426" i="18"/>
  <c r="C1427" i="18"/>
  <c r="C1428" i="18"/>
  <c r="C1429" i="18"/>
  <c r="C1430" i="18"/>
  <c r="C1431" i="18"/>
  <c r="C1432" i="18"/>
  <c r="C1433" i="18"/>
  <c r="C1434" i="18"/>
  <c r="C1435" i="18"/>
  <c r="C1436" i="18"/>
  <c r="C1437" i="18"/>
  <c r="C1438" i="18"/>
  <c r="C1439" i="18"/>
  <c r="C1440" i="18"/>
  <c r="C1441" i="18"/>
  <c r="C1442" i="18"/>
  <c r="C1443" i="18"/>
  <c r="C1444" i="18"/>
  <c r="C1445" i="18"/>
  <c r="C1446" i="18"/>
  <c r="C1447" i="18"/>
  <c r="C1448" i="18"/>
  <c r="C1449" i="18"/>
  <c r="C1450" i="18"/>
  <c r="C1451" i="18"/>
  <c r="C1452" i="18"/>
  <c r="C1453" i="18"/>
  <c r="C1454" i="18"/>
  <c r="C1455" i="18"/>
  <c r="C1456" i="18"/>
  <c r="C1457" i="18"/>
  <c r="C1458" i="18"/>
  <c r="C1459" i="18"/>
  <c r="C1460" i="18"/>
  <c r="C1461" i="18"/>
  <c r="C1462" i="18"/>
  <c r="C1463" i="18"/>
  <c r="C1464" i="18"/>
  <c r="C1465" i="18"/>
  <c r="C1466" i="18"/>
  <c r="C1467" i="18"/>
  <c r="C1468" i="18"/>
  <c r="C1469" i="18"/>
  <c r="C1470" i="18"/>
  <c r="C1471" i="18"/>
  <c r="C1472" i="18"/>
  <c r="C1473" i="18"/>
  <c r="C1474" i="18"/>
  <c r="C1475" i="18"/>
  <c r="C1476" i="18"/>
  <c r="C1477" i="18"/>
  <c r="C1478" i="18"/>
  <c r="C1479" i="18"/>
  <c r="C1480" i="18"/>
  <c r="C1481" i="18"/>
  <c r="C1482" i="18"/>
  <c r="C1483" i="18"/>
  <c r="C1484" i="18"/>
  <c r="C1485" i="18"/>
  <c r="C1486" i="18"/>
  <c r="C1487" i="18"/>
  <c r="C1488" i="18"/>
  <c r="C1489" i="18"/>
  <c r="C1490" i="18"/>
  <c r="C1491" i="18"/>
  <c r="C1492" i="18"/>
  <c r="C1493" i="18"/>
  <c r="C1494" i="18"/>
  <c r="C1495" i="18"/>
  <c r="C1496" i="18"/>
  <c r="C1497" i="18"/>
  <c r="C1498" i="18"/>
  <c r="C1499" i="18"/>
  <c r="C1500" i="18"/>
  <c r="C1501" i="18"/>
  <c r="C1502" i="18"/>
  <c r="C1503" i="18"/>
  <c r="C1504" i="18"/>
  <c r="C1505" i="18"/>
  <c r="C1506" i="18"/>
  <c r="C1507" i="18"/>
  <c r="C1508" i="18"/>
  <c r="C1509" i="18"/>
  <c r="C1510" i="18"/>
  <c r="C1511" i="18"/>
  <c r="C1512" i="18"/>
  <c r="C1513" i="18"/>
  <c r="C1514" i="18"/>
  <c r="C1515" i="18"/>
  <c r="C1516" i="18"/>
  <c r="C1517" i="18"/>
  <c r="C1518" i="18"/>
  <c r="C381" i="18"/>
  <c r="C605" i="18"/>
  <c r="C367" i="18"/>
  <c r="C1167" i="18"/>
  <c r="C1173" i="18"/>
  <c r="C1198" i="18"/>
  <c r="C1269" i="18"/>
  <c r="C1209" i="18"/>
  <c r="C735" i="18"/>
  <c r="C747" i="18"/>
  <c r="C999" i="18"/>
  <c r="C779" i="18"/>
  <c r="C1096" i="18"/>
  <c r="C724" i="18"/>
  <c r="C910" i="18"/>
  <c r="C954" i="18"/>
  <c r="C871" i="18"/>
  <c r="C872" i="18"/>
  <c r="C708" i="18"/>
  <c r="C995" i="18"/>
  <c r="C133" i="18"/>
  <c r="C134" i="18"/>
  <c r="C78" i="18"/>
  <c r="C82" i="18"/>
  <c r="C85" i="18"/>
  <c r="C90" i="18"/>
  <c r="C96" i="18"/>
  <c r="C101" i="18"/>
  <c r="C108" i="18"/>
  <c r="C131" i="18"/>
  <c r="C125" i="18"/>
  <c r="C148" i="18"/>
  <c r="C162" i="18"/>
  <c r="C163" i="18"/>
  <c r="C149" i="18"/>
  <c r="C197" i="18"/>
  <c r="C277" i="18"/>
  <c r="C239" i="18"/>
  <c r="C241" i="18"/>
  <c r="C242" i="18"/>
  <c r="C244" i="18"/>
  <c r="C243" i="18"/>
  <c r="C124" i="18"/>
  <c r="C135" i="18"/>
  <c r="C151" i="18"/>
  <c r="C199" i="18"/>
  <c r="C260" i="18"/>
  <c r="C273" i="18"/>
  <c r="C77" i="18"/>
  <c r="C86" i="18"/>
  <c r="C102" i="18"/>
  <c r="C186" i="18"/>
  <c r="C247" i="18"/>
  <c r="C76" i="18"/>
  <c r="C153" i="18"/>
  <c r="C119" i="18"/>
  <c r="C154" i="18"/>
  <c r="C83" i="18"/>
  <c r="C84" i="18"/>
  <c r="C266" i="18"/>
  <c r="C267" i="18"/>
  <c r="C268" i="18"/>
  <c r="C87" i="18"/>
  <c r="C95" i="18"/>
  <c r="C88" i="18"/>
  <c r="C89" i="18"/>
  <c r="C262" i="18"/>
  <c r="C120" i="18"/>
  <c r="C91" i="18"/>
  <c r="C92" i="18"/>
  <c r="C93" i="18"/>
  <c r="C97" i="18"/>
  <c r="C98" i="18"/>
  <c r="C99" i="18"/>
  <c r="C100" i="18"/>
  <c r="C110" i="18"/>
  <c r="C111" i="18"/>
  <c r="C112" i="18"/>
  <c r="C105" i="18"/>
  <c r="C118" i="18"/>
  <c r="C106" i="18"/>
  <c r="C107" i="18"/>
  <c r="C109" i="18"/>
  <c r="C113" i="18"/>
  <c r="C114" i="18"/>
  <c r="C115" i="18"/>
  <c r="C116" i="18"/>
  <c r="C132" i="18"/>
  <c r="C284" i="18"/>
  <c r="C286" i="18"/>
  <c r="C183" i="18"/>
  <c r="C184" i="18"/>
  <c r="C185" i="18"/>
  <c r="C191" i="18"/>
  <c r="C140" i="18"/>
  <c r="C141" i="18"/>
  <c r="C142" i="18"/>
  <c r="C143" i="18"/>
  <c r="C144" i="18"/>
  <c r="C145" i="18"/>
  <c r="C146" i="18"/>
  <c r="C147" i="18"/>
  <c r="C189" i="18"/>
  <c r="C190" i="18"/>
  <c r="C192" i="18"/>
  <c r="C196" i="18"/>
  <c r="C138" i="18"/>
  <c r="C245" i="18"/>
  <c r="C246" i="18"/>
  <c r="C136" i="18"/>
  <c r="C188" i="18"/>
  <c r="C261" i="18"/>
  <c r="C265" i="18"/>
  <c r="C216" i="18"/>
  <c r="C238" i="18"/>
  <c r="C272" i="18"/>
  <c r="C274" i="18"/>
  <c r="C275" i="18"/>
  <c r="C287" i="18"/>
  <c r="C208" i="18"/>
  <c r="C215" i="18"/>
  <c r="C103" i="18"/>
  <c r="C104" i="18"/>
  <c r="C94" i="18"/>
  <c r="C117" i="18"/>
  <c r="C258" i="18"/>
  <c r="C222" i="18"/>
  <c r="C230" i="18"/>
  <c r="C231" i="18"/>
  <c r="C233" i="18"/>
  <c r="C237" i="18"/>
  <c r="C209" i="18"/>
  <c r="C211" i="18"/>
  <c r="C212" i="18"/>
  <c r="C214" i="18"/>
  <c r="C288" i="18"/>
  <c r="C289" i="18"/>
  <c r="C259" i="18"/>
  <c r="C271" i="18"/>
  <c r="C276" i="18"/>
  <c r="C283" i="18"/>
  <c r="C160" i="18"/>
  <c r="C161" i="18"/>
  <c r="C217" i="18"/>
  <c r="C218" i="18"/>
  <c r="C234" i="18"/>
  <c r="C235" i="18"/>
  <c r="C122" i="18"/>
  <c r="C123" i="18"/>
  <c r="C156" i="18"/>
  <c r="C158" i="18"/>
  <c r="C164" i="18"/>
  <c r="C205" i="18"/>
  <c r="C203" i="18"/>
  <c r="C201" i="18"/>
  <c r="C202" i="18"/>
  <c r="C204" i="18"/>
  <c r="C229" i="18"/>
  <c r="C221" i="18"/>
  <c r="C232" i="18"/>
  <c r="C236" i="18"/>
  <c r="C249" i="18"/>
  <c r="C139" i="18"/>
  <c r="C170" i="18"/>
  <c r="C171" i="18"/>
  <c r="C172" i="18"/>
  <c r="C173" i="18"/>
  <c r="C174" i="18"/>
  <c r="C165" i="18"/>
  <c r="C166" i="18"/>
  <c r="C167" i="18"/>
  <c r="C168" i="18"/>
  <c r="C169" i="18"/>
  <c r="C200" i="18"/>
  <c r="C206" i="18"/>
  <c r="C207" i="18"/>
  <c r="C210" i="18"/>
  <c r="C213" i="18"/>
  <c r="C248" i="18"/>
  <c r="C269" i="18"/>
  <c r="C159" i="18"/>
  <c r="C253" i="18"/>
  <c r="C254" i="18"/>
  <c r="C255" i="18"/>
  <c r="C256" i="18"/>
  <c r="C257" i="18"/>
  <c r="C176" i="18"/>
  <c r="C177" i="18"/>
  <c r="C178" i="18"/>
  <c r="C179" i="18"/>
  <c r="C181" i="18"/>
  <c r="C180" i="18"/>
  <c r="C251" i="18"/>
  <c r="C193" i="18"/>
  <c r="C219" i="18"/>
  <c r="C155" i="18"/>
  <c r="C182" i="18"/>
  <c r="C250" i="18"/>
  <c r="C252" i="18"/>
  <c r="C270" i="18"/>
  <c r="C220" i="18"/>
  <c r="C194" i="18"/>
  <c r="C240" i="18"/>
  <c r="C126" i="18"/>
  <c r="C127" i="18"/>
  <c r="C128" i="18"/>
  <c r="C129" i="18"/>
  <c r="C130" i="18"/>
  <c r="C150" i="18"/>
  <c r="C198" i="18"/>
  <c r="C175" i="18"/>
  <c r="C79" i="18"/>
  <c r="C80" i="18"/>
  <c r="C81" i="18"/>
  <c r="C121" i="18"/>
  <c r="C137" i="18"/>
  <c r="C152" i="18"/>
  <c r="C195" i="18"/>
  <c r="C228" i="18"/>
  <c r="C278" i="18"/>
  <c r="C279" i="18"/>
  <c r="C280" i="18"/>
  <c r="C281" i="18"/>
  <c r="C282" i="18"/>
  <c r="C157" i="18"/>
  <c r="C187" i="18"/>
  <c r="C223" i="18"/>
  <c r="C224" i="18"/>
  <c r="C225" i="18"/>
  <c r="C226" i="18"/>
  <c r="C227" i="18"/>
  <c r="C263" i="18"/>
  <c r="C264" i="18"/>
  <c r="C285" i="18"/>
  <c r="C290" i="18"/>
  <c r="C291" i="18"/>
  <c r="C292" i="18"/>
  <c r="C293" i="18"/>
  <c r="C294" i="18"/>
  <c r="C295" i="18"/>
  <c r="C296" i="18"/>
  <c r="C297" i="18"/>
  <c r="C298" i="18"/>
  <c r="C299" i="18"/>
  <c r="C300" i="18"/>
  <c r="C301" i="18"/>
  <c r="C302" i="18"/>
  <c r="C303" i="18"/>
  <c r="C304" i="18"/>
  <c r="C305" i="18"/>
  <c r="C306" i="18"/>
  <c r="C307" i="18"/>
  <c r="C308" i="18"/>
  <c r="C309" i="18"/>
  <c r="C310" i="18"/>
  <c r="C311" i="18"/>
  <c r="C312" i="18"/>
  <c r="C313" i="18"/>
  <c r="C314" i="18"/>
  <c r="C315" i="18"/>
  <c r="C316" i="18"/>
  <c r="C317" i="18"/>
  <c r="C318" i="18"/>
  <c r="C319" i="18"/>
  <c r="C320" i="18"/>
  <c r="C321" i="18"/>
  <c r="C322" i="18"/>
  <c r="C323" i="18"/>
  <c r="C324" i="18"/>
  <c r="C325" i="18"/>
  <c r="C326" i="18"/>
  <c r="C327" i="18"/>
  <c r="C328" i="18"/>
  <c r="C329" i="18"/>
  <c r="C330" i="18"/>
  <c r="C331" i="18"/>
  <c r="C332" i="18"/>
  <c r="C333" i="18"/>
  <c r="C334" i="18"/>
  <c r="C335" i="18"/>
  <c r="C336" i="18"/>
  <c r="C337" i="18"/>
  <c r="C338" i="18"/>
  <c r="C339" i="18"/>
  <c r="C340" i="18"/>
  <c r="C341" i="18"/>
  <c r="C342" i="18"/>
  <c r="C343" i="18"/>
  <c r="C344" i="18"/>
  <c r="C345" i="18"/>
  <c r="C346" i="18"/>
  <c r="C347" i="18"/>
  <c r="C348" i="18"/>
  <c r="C349" i="18"/>
  <c r="C350" i="18"/>
  <c r="C351" i="18"/>
  <c r="C352" i="18"/>
  <c r="C353" i="18"/>
  <c r="C354" i="18"/>
  <c r="C355" i="18"/>
  <c r="C356" i="18"/>
  <c r="C357" i="18"/>
  <c r="C358" i="18"/>
  <c r="C359" i="18"/>
  <c r="C360" i="18"/>
  <c r="C361" i="18"/>
  <c r="C362" i="18"/>
  <c r="C363" i="18"/>
  <c r="C364" i="18"/>
  <c r="C365" i="18"/>
  <c r="C366" i="18"/>
  <c r="C368" i="18"/>
  <c r="C369" i="18"/>
  <c r="C370" i="18"/>
  <c r="C371" i="18"/>
  <c r="C372" i="18"/>
  <c r="C373" i="18"/>
  <c r="C374" i="18"/>
  <c r="C375" i="18"/>
  <c r="C376" i="18"/>
  <c r="C377" i="18"/>
  <c r="C378" i="18"/>
  <c r="C379" i="18"/>
  <c r="C380" i="18"/>
  <c r="C382" i="18"/>
  <c r="C383" i="18"/>
  <c r="C384" i="18"/>
  <c r="C385" i="18"/>
  <c r="C386" i="18"/>
  <c r="C387" i="18"/>
  <c r="C388" i="18"/>
  <c r="C389" i="18"/>
  <c r="C390" i="18"/>
  <c r="C391" i="18"/>
  <c r="C392" i="18"/>
  <c r="C393" i="18"/>
  <c r="C394" i="18"/>
  <c r="C395" i="18"/>
  <c r="C396" i="18"/>
  <c r="C397" i="18"/>
  <c r="C398" i="18"/>
  <c r="C399" i="18"/>
  <c r="C400" i="18"/>
  <c r="C401" i="18"/>
  <c r="C402" i="18"/>
  <c r="C403" i="18"/>
  <c r="C404" i="18"/>
  <c r="C405" i="18"/>
  <c r="C406" i="18"/>
  <c r="C407" i="18"/>
  <c r="C408" i="18"/>
  <c r="C409" i="18"/>
  <c r="C410" i="18"/>
  <c r="C411" i="18"/>
  <c r="C412" i="18"/>
  <c r="C413" i="18"/>
  <c r="C414" i="18"/>
  <c r="C415" i="18"/>
  <c r="C416" i="18"/>
  <c r="C417" i="18"/>
  <c r="C418" i="18"/>
  <c r="C419" i="18"/>
  <c r="C420" i="18"/>
  <c r="C421" i="18"/>
  <c r="C422" i="18"/>
  <c r="C423" i="18"/>
  <c r="C424" i="18"/>
  <c r="C425" i="18"/>
  <c r="C426" i="18"/>
  <c r="C427" i="18"/>
  <c r="C428" i="18"/>
  <c r="C429" i="18"/>
  <c r="C430" i="18"/>
  <c r="C431" i="18"/>
  <c r="C432" i="18"/>
  <c r="C433" i="18"/>
  <c r="C434" i="18"/>
  <c r="C435" i="18"/>
  <c r="C436" i="18"/>
  <c r="C437" i="18"/>
  <c r="C438" i="18"/>
  <c r="C439" i="18"/>
  <c r="C440" i="18"/>
  <c r="C441" i="18"/>
  <c r="C442" i="18"/>
  <c r="C443" i="18"/>
  <c r="C444" i="18"/>
  <c r="C445" i="18"/>
  <c r="C446" i="18"/>
  <c r="C447" i="18"/>
  <c r="C448" i="18"/>
  <c r="C449" i="18"/>
  <c r="C450" i="18"/>
  <c r="C451" i="18"/>
  <c r="C452" i="18"/>
  <c r="C453" i="18"/>
  <c r="C454" i="18"/>
  <c r="C455" i="18"/>
  <c r="C456" i="18"/>
  <c r="C457" i="18"/>
  <c r="C458" i="18"/>
  <c r="C459" i="18"/>
  <c r="C460" i="18"/>
  <c r="C461" i="18"/>
  <c r="C462" i="18"/>
  <c r="C463" i="18"/>
  <c r="C464" i="18"/>
  <c r="C465" i="18"/>
  <c r="C466" i="18"/>
  <c r="C467" i="18"/>
  <c r="C468" i="18"/>
  <c r="C469" i="18"/>
  <c r="C470" i="18"/>
  <c r="C471" i="18"/>
  <c r="C472" i="18"/>
  <c r="C473" i="18"/>
  <c r="C474" i="18"/>
  <c r="C475" i="18"/>
  <c r="C476" i="18"/>
  <c r="C477" i="18"/>
  <c r="C478" i="18"/>
  <c r="C479" i="18"/>
  <c r="C480" i="18"/>
  <c r="C481" i="18"/>
  <c r="C482" i="18"/>
  <c r="C483" i="18"/>
  <c r="C484" i="18"/>
  <c r="C485" i="18"/>
  <c r="C486" i="18"/>
  <c r="C487" i="18"/>
  <c r="C488" i="18"/>
  <c r="C489" i="18"/>
  <c r="C490" i="18"/>
  <c r="C491" i="18"/>
  <c r="C492" i="18"/>
  <c r="C493" i="18"/>
  <c r="C494" i="18"/>
  <c r="C495" i="18"/>
  <c r="C496" i="18"/>
  <c r="C497" i="18"/>
  <c r="C498" i="18"/>
  <c r="C499" i="18"/>
  <c r="C500" i="18"/>
  <c r="C501" i="18"/>
  <c r="C502" i="18"/>
  <c r="C503" i="18"/>
  <c r="C504" i="18"/>
  <c r="C505" i="18"/>
  <c r="C506" i="18"/>
  <c r="C507" i="18"/>
  <c r="C508" i="18"/>
  <c r="C509" i="18"/>
  <c r="C510" i="18"/>
  <c r="C511" i="18"/>
  <c r="C512" i="18"/>
  <c r="C513" i="18"/>
  <c r="C514" i="18"/>
  <c r="C515" i="18"/>
  <c r="C516" i="18"/>
  <c r="C517" i="18"/>
  <c r="C518" i="18"/>
  <c r="C519" i="18"/>
  <c r="C520" i="18"/>
  <c r="C521" i="18"/>
  <c r="C522" i="18"/>
  <c r="C523" i="18"/>
  <c r="C524" i="18"/>
  <c r="C525" i="18"/>
  <c r="C526" i="18"/>
  <c r="C527" i="18"/>
  <c r="C528" i="18"/>
  <c r="C529" i="18"/>
  <c r="C530" i="18"/>
  <c r="C531" i="18"/>
  <c r="C532" i="18"/>
  <c r="C533" i="18"/>
  <c r="C534" i="18"/>
  <c r="C535" i="18"/>
  <c r="C536" i="18"/>
  <c r="C537" i="18"/>
  <c r="C538" i="18"/>
  <c r="C539" i="18"/>
  <c r="C540" i="18"/>
  <c r="C541" i="18"/>
  <c r="C542" i="18"/>
  <c r="C543" i="18"/>
  <c r="C544" i="18"/>
  <c r="C545" i="18"/>
  <c r="C546" i="18"/>
  <c r="C547" i="18"/>
  <c r="C548" i="18"/>
  <c r="C549" i="18"/>
  <c r="C550" i="18"/>
  <c r="C551" i="18"/>
  <c r="C552" i="18"/>
  <c r="C553" i="18"/>
  <c r="C554" i="18"/>
  <c r="C555" i="18"/>
  <c r="C556" i="18"/>
  <c r="C557" i="18"/>
  <c r="C558" i="18"/>
  <c r="C559" i="18"/>
  <c r="C560" i="18"/>
  <c r="C561" i="18"/>
  <c r="C562" i="18"/>
  <c r="C563" i="18"/>
  <c r="C564" i="18"/>
  <c r="C565" i="18"/>
  <c r="C566" i="18"/>
  <c r="C567" i="18"/>
  <c r="C568" i="18"/>
  <c r="C569" i="18"/>
  <c r="C570" i="18"/>
  <c r="C571" i="18"/>
  <c r="C572" i="18"/>
  <c r="C573" i="18"/>
  <c r="C574" i="18"/>
  <c r="C575" i="18"/>
  <c r="C576" i="18"/>
  <c r="C577" i="18"/>
  <c r="C578" i="18"/>
  <c r="C579" i="18"/>
  <c r="C580" i="18"/>
  <c r="C581" i="18"/>
  <c r="C582" i="18"/>
  <c r="C583" i="18"/>
  <c r="C584" i="18"/>
  <c r="C585" i="18"/>
  <c r="C586" i="18"/>
  <c r="C587" i="18"/>
  <c r="C588" i="18"/>
  <c r="C589" i="18"/>
  <c r="C590" i="18"/>
  <c r="C591" i="18"/>
  <c r="C592" i="18"/>
  <c r="C593" i="18"/>
  <c r="C594" i="18"/>
  <c r="C595" i="18"/>
  <c r="C596" i="18"/>
  <c r="C597" i="18"/>
  <c r="C598" i="18"/>
  <c r="C599" i="18"/>
  <c r="C600" i="18"/>
  <c r="C601" i="18"/>
  <c r="C602" i="18"/>
  <c r="C603" i="18"/>
  <c r="C604" i="18"/>
  <c r="C606" i="18"/>
  <c r="C607" i="18"/>
  <c r="C608" i="18"/>
  <c r="C609" i="18"/>
  <c r="C610" i="18"/>
  <c r="C611" i="18"/>
  <c r="C612" i="18"/>
  <c r="C613" i="18"/>
  <c r="C614" i="18"/>
  <c r="C615" i="18"/>
  <c r="C616" i="18"/>
  <c r="C617" i="18"/>
  <c r="C618" i="18"/>
  <c r="C619" i="18"/>
  <c r="C620" i="18"/>
  <c r="C621" i="18"/>
  <c r="C622" i="18"/>
  <c r="C623" i="18"/>
  <c r="C624" i="18"/>
  <c r="C625" i="18"/>
  <c r="C626" i="18"/>
  <c r="C627" i="18"/>
  <c r="C628" i="18"/>
  <c r="C629" i="18"/>
  <c r="C630" i="18"/>
  <c r="C631" i="18"/>
  <c r="C632" i="18"/>
  <c r="C633" i="18"/>
  <c r="C634" i="18"/>
  <c r="C635" i="18"/>
  <c r="C636" i="18"/>
  <c r="C637" i="18"/>
  <c r="C638" i="18"/>
  <c r="C639" i="18"/>
  <c r="C640" i="18"/>
  <c r="C641" i="18"/>
  <c r="C642" i="18"/>
  <c r="C643" i="18"/>
  <c r="C644" i="18"/>
  <c r="C645" i="18"/>
  <c r="C646" i="18"/>
  <c r="C647" i="18"/>
  <c r="C648" i="18"/>
  <c r="C649" i="18"/>
  <c r="C650" i="18"/>
  <c r="C651" i="18"/>
  <c r="C652" i="18"/>
  <c r="C653" i="18"/>
  <c r="C654" i="18"/>
  <c r="C655" i="18"/>
  <c r="C656" i="18"/>
  <c r="C657" i="18"/>
  <c r="C658" i="18"/>
  <c r="C659" i="18"/>
  <c r="C660" i="18"/>
  <c r="C661" i="18"/>
  <c r="C662" i="18"/>
  <c r="C663" i="18"/>
  <c r="C664" i="18"/>
  <c r="C665" i="18"/>
  <c r="C666" i="18"/>
  <c r="C667" i="18"/>
  <c r="C668" i="18"/>
  <c r="C669" i="18"/>
  <c r="C670" i="18"/>
  <c r="C671" i="18"/>
  <c r="C672" i="18"/>
  <c r="C673" i="18"/>
  <c r="C674" i="18"/>
  <c r="C675" i="18"/>
  <c r="C676" i="18"/>
  <c r="C677" i="18"/>
  <c r="C678" i="18"/>
  <c r="C679" i="18"/>
  <c r="C680" i="18"/>
  <c r="C681" i="18"/>
  <c r="C682" i="18"/>
  <c r="C683" i="18"/>
  <c r="C684" i="18"/>
  <c r="C685" i="18"/>
  <c r="C686" i="18"/>
  <c r="C687" i="18"/>
  <c r="C688" i="18"/>
  <c r="C689" i="18"/>
  <c r="C690" i="18"/>
  <c r="C691" i="18"/>
  <c r="C692" i="18"/>
  <c r="C693" i="18"/>
  <c r="C694" i="18"/>
  <c r="C695" i="18"/>
  <c r="C696" i="18"/>
  <c r="C697" i="18"/>
  <c r="C698" i="18"/>
  <c r="C699" i="18"/>
  <c r="C700" i="18"/>
  <c r="C701" i="18"/>
  <c r="C702" i="18"/>
  <c r="C703" i="18"/>
  <c r="C704" i="18"/>
  <c r="C705" i="18"/>
  <c r="C706" i="18"/>
  <c r="C707" i="18"/>
  <c r="T5" i="20" l="1"/>
  <c r="W15" i="20" s="1"/>
  <c r="F6" i="15" s="1"/>
  <c r="E5" i="20" s="1" a="1"/>
  <c r="E5" i="20" s="1"/>
  <c r="W14" i="20"/>
  <c r="W17" i="20" l="1" a="1"/>
  <c r="W17" i="20" s="1"/>
  <c r="W7" i="20" a="1"/>
  <c r="W7" i="20" s="1"/>
  <c r="W6" i="20"/>
  <c r="W13" i="20"/>
  <c r="W8" i="20" l="1"/>
  <c r="H5" i="20" s="1" a="1"/>
  <c r="H5" i="20" s="1"/>
  <c r="W16" i="20" s="1" a="1"/>
  <c r="W16" i="20" s="1"/>
  <c r="W9" i="20" l="1"/>
  <c r="W12" i="20" s="1"/>
  <c r="J6" i="15" s="1"/>
  <c r="J10" i="15" s="1" a="1"/>
  <c r="J10" i="15" s="1"/>
  <c r="W10" i="20"/>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<sst xmlns="http://schemas.openxmlformats.org/spreadsheetml/2006/main" count="7847" uniqueCount="2406">
  <si>
    <r>
      <t xml:space="preserve">Use the below to select the options available to find the right merge code
</t>
    </r>
    <r>
      <rPr>
        <b/>
        <sz val="11"/>
        <color rgb="FFFF0000"/>
        <rFont val="Aptos Narrow"/>
        <family val="2"/>
        <scheme val="minor"/>
      </rPr>
      <t xml:space="preserve">Please note options will not reset after selection and so the process should be repeated from left to right
</t>
    </r>
    <r>
      <rPr>
        <b/>
        <u val="double"/>
        <sz val="11"/>
        <color rgb="FFFF0000"/>
        <rFont val="Aptos Narrow"/>
        <family val="2"/>
        <scheme val="minor"/>
      </rPr>
      <t xml:space="preserve">Paste your merge code in to the template with the paste as plain text option
</t>
    </r>
    <r>
      <rPr>
        <b/>
        <sz val="11"/>
        <color theme="1"/>
        <rFont val="Aptos Narrow"/>
        <family val="2"/>
        <scheme val="minor"/>
      </rPr>
      <t xml:space="preserve">
NOTE: You can type the name of the field you're looking for in the field to narrow down the list</t>
    </r>
  </si>
  <si>
    <t>Merge Code Selection Tool</t>
  </si>
  <si>
    <r>
      <rPr>
        <sz val="11"/>
        <color rgb="FFFF0000"/>
        <rFont val="Aptos Narrow"/>
        <family val="2"/>
        <scheme val="minor"/>
      </rPr>
      <t>*</t>
    </r>
    <r>
      <rPr>
        <sz val="11"/>
        <color theme="1"/>
        <rFont val="Aptos Narrow"/>
        <family val="2"/>
        <scheme val="minor"/>
      </rPr>
      <t>Where are you emailing from?</t>
    </r>
  </si>
  <si>
    <r>
      <rPr>
        <sz val="11"/>
        <color rgb="FFFF0000"/>
        <rFont val="Aptos Narrow"/>
        <family val="2"/>
        <scheme val="minor"/>
      </rPr>
      <t>*</t>
    </r>
    <r>
      <rPr>
        <sz val="11"/>
        <color theme="1"/>
        <rFont val="Aptos Narrow"/>
        <family val="2"/>
        <scheme val="minor"/>
      </rPr>
      <t>Which field would you like to use (either just for data or, where possible, as a door to another record)?</t>
    </r>
  </si>
  <si>
    <t>This field can Lookup/Open the door to</t>
  </si>
  <si>
    <r>
      <rPr>
        <sz val="11"/>
        <color rgb="FFFF0000"/>
        <rFont val="Aptos Narrow"/>
        <family val="2"/>
        <scheme val="minor"/>
      </rPr>
      <t>*</t>
    </r>
    <r>
      <rPr>
        <sz val="11"/>
        <color theme="1"/>
        <rFont val="Aptos Narrow"/>
        <family val="2"/>
        <scheme val="minor"/>
      </rPr>
      <t>Would you like to use this field as a Lookup or just include the data stored within this actual field?</t>
    </r>
  </si>
  <si>
    <t>Select the field you'd like to use from the entity you have looked up</t>
  </si>
  <si>
    <r>
      <rPr>
        <sz val="11"/>
        <color rgb="FFFF0000"/>
        <rFont val="Aptos Narrow"/>
        <family val="2"/>
        <scheme val="minor"/>
      </rPr>
      <t>*</t>
    </r>
    <r>
      <rPr>
        <sz val="11"/>
        <color theme="1"/>
        <rFont val="Aptos Narrow"/>
        <family val="2"/>
        <scheme val="minor"/>
      </rPr>
      <t>Select your format preference</t>
    </r>
  </si>
  <si>
    <t>Merge Code</t>
  </si>
  <si>
    <t>Fill in these fields -&gt;</t>
  </si>
  <si>
    <t>Shortlist</t>
  </si>
  <si>
    <t>Vacancy</t>
  </si>
  <si>
    <t>No - Just use the contents</t>
  </si>
  <si>
    <t>N/A</t>
  </si>
  <si>
    <r>
      <t xml:space="preserve">Test Yourself
</t>
    </r>
    <r>
      <rPr>
        <b/>
        <sz val="14"/>
        <color theme="0"/>
        <rFont val="Aptos Narrow"/>
        <family val="2"/>
        <scheme val="minor"/>
      </rPr>
      <t>Select a scenario below and then use the merge code selector above to try and find the correct code based on the description displayed</t>
    </r>
  </si>
  <si>
    <t>Scenario #</t>
  </si>
  <si>
    <t>Description</t>
  </si>
  <si>
    <t>Your Answer Is</t>
  </si>
  <si>
    <t>Select a scenario to Test yourself -&gt;</t>
  </si>
  <si>
    <t>How do I split a full name field?</t>
  </si>
  <si>
    <t>In some cases, you might want to split a name. You can do this with the following code:
{{data.recruit_candidatecontact.name|split:" "|first}}</t>
  </si>
  <si>
    <t>How do I change a date format?</t>
  </si>
  <si>
    <t>Standard date is usually dd/mm/yyyy 00:00:00
Dates can be formatted using codes as follows:
{{data.birthdate | date: 'f'}} = 26 August 2019 00:00
{{data.birthdate | date:"dd MMMM yyyy"}} = 26 August 2019
{{data.birthdate | date: "MM/dd/yy"}} = 08/26/19
{{data.birthdate | date: "dd/MM/yy"}} = 26/08/19</t>
  </si>
  <si>
    <t xml:space="preserve">Before sending to a client be sure to Hide all sheets other than Merge Code Selector &amp; Additional Formatting Options
The Workbook should also be password protected to ensure the client can't unhide </t>
  </si>
  <si>
    <t>How to Update</t>
  </si>
  <si>
    <t>Adding a Field</t>
  </si>
  <si>
    <t xml:space="preserve">Open the fields tab and simply add a new entry to the bottom using the example below </t>
  </si>
  <si>
    <t>Entity</t>
  </si>
  <si>
    <t>Field Name</t>
  </si>
  <si>
    <t>Concatenated Name</t>
  </si>
  <si>
    <t>Is Whitelist Lookup?</t>
  </si>
  <si>
    <t>Whitelist Entity</t>
  </si>
  <si>
    <t>Field Format</t>
  </si>
  <si>
    <t>Schema Name</t>
  </si>
  <si>
    <t>Content</t>
  </si>
  <si>
    <t>Name of the Entity</t>
  </si>
  <si>
    <t>Field Name as Displayed in Mercury</t>
  </si>
  <si>
    <t>Do Nothing with this cell. It is used for a lookup and should include a formula like below
=CONCAT([@Entity]," &gt; ",[@[Field Name]])</t>
  </si>
  <si>
    <t>If this is a lookup to a whitelisted entity select "Yes" else "No"</t>
  </si>
  <si>
    <t>If this is a lookup enter the name of the Entity this field looks up</t>
  </si>
  <si>
    <t>Format of Field
This is important for the options</t>
  </si>
  <si>
    <t>Actual schema name that will form the merge code</t>
  </si>
  <si>
    <t>Example</t>
  </si>
  <si>
    <t>Contact</t>
  </si>
  <si>
    <t>Client</t>
  </si>
  <si>
    <t>Contact &gt; Client</t>
  </si>
  <si>
    <t>Yes</t>
  </si>
  <si>
    <t>Lookup</t>
  </si>
  <si>
    <t>parentcustomerid</t>
  </si>
  <si>
    <t>Format Options</t>
  </si>
  <si>
    <t>List the formatting options available on fields based on their type. This options then appear in the selector and will append the merge code using the Format options as per the right.
Note every field type MUST have N/A as an option</t>
  </si>
  <si>
    <t>Option</t>
  </si>
  <si>
    <t>Merge Code Add On</t>
  </si>
  <si>
    <t>ID</t>
  </si>
  <si>
    <t>.id</t>
  </si>
  <si>
    <t>Logical Name</t>
  </si>
  <si>
    <t>.logicalname</t>
  </si>
  <si>
    <t>Name</t>
  </si>
  <si>
    <t>.name</t>
  </si>
  <si>
    <t>Value</t>
  </si>
  <si>
    <t>.value</t>
  </si>
  <si>
    <t/>
  </si>
  <si>
    <t>Adding new 'Email From' Location</t>
  </si>
  <si>
    <t>Simply add the Entity name (which must match the appropriate fields for it's lookups to work) to the table in the Hidden Data sheet and the formula to it's right will automatically expand</t>
  </si>
  <si>
    <t>Email From Locations</t>
  </si>
  <si>
    <t>Placement</t>
  </si>
  <si>
    <t>Adding new 'Scenarios'</t>
  </si>
  <si>
    <t xml:space="preserve">Unhide the 'Test Scenarios' sheet and add in Scenario number, description and correct merge code </t>
  </si>
  <si>
    <t>Scenario</t>
  </si>
  <si>
    <t>Answer</t>
  </si>
  <si>
    <r>
      <t xml:space="preserve">Emailing from a Contact Record I simply want to show the </t>
    </r>
    <r>
      <rPr>
        <i/>
        <sz val="11"/>
        <color theme="1"/>
        <rFont val="Aptos Narrow"/>
        <family val="2"/>
        <scheme val="minor"/>
      </rPr>
      <t>Latest Employer</t>
    </r>
    <r>
      <rPr>
        <sz val="11"/>
        <color theme="1"/>
        <rFont val="Aptos Narrow"/>
        <family val="2"/>
        <scheme val="minor"/>
      </rPr>
      <t xml:space="preserve"> field</t>
    </r>
  </si>
  <si>
    <t>{{data.recruit_currentemployer}}</t>
  </si>
  <si>
    <t>Table is sorted as below. DO NOT CHANGE
Primary Sort = Entity - Asc
Secondary = Field Name - Desc</t>
  </si>
  <si>
    <t>Agreement</t>
  </si>
  <si>
    <t>No</t>
  </si>
  <si>
    <t>Uniqueidentifier</t>
  </si>
  <si>
    <t>mercury_agreementid</t>
  </si>
  <si>
    <t>Approval Status</t>
  </si>
  <si>
    <t>Picklist</t>
  </si>
  <si>
    <t>recruit_approvalstatus</t>
  </si>
  <si>
    <t>Client/Agency</t>
  </si>
  <si>
    <t>mercury_termsownership</t>
  </si>
  <si>
    <t>Created On</t>
  </si>
  <si>
    <t>DateTime</t>
  </si>
  <si>
    <t>createdon</t>
  </si>
  <si>
    <t>Date Agreed</t>
  </si>
  <si>
    <t>mercury_dateagreed</t>
  </si>
  <si>
    <t>Effective From</t>
  </si>
  <si>
    <t>mercury_effectivefrom</t>
  </si>
  <si>
    <t>Effective To</t>
  </si>
  <si>
    <t>mercury_effectiveto</t>
  </si>
  <si>
    <t>Exchange Rate</t>
  </si>
  <si>
    <t>Decimal</t>
  </si>
  <si>
    <t>exchangerate</t>
  </si>
  <si>
    <t>Fee based on</t>
  </si>
  <si>
    <t>recruit_feebasedon</t>
  </si>
  <si>
    <t>Job Type</t>
  </si>
  <si>
    <t>mercury_jobtype</t>
  </si>
  <si>
    <t>Last Approved On</t>
  </si>
  <si>
    <t>recruit_lastapprovedon</t>
  </si>
  <si>
    <t>Last Pending Approval</t>
  </si>
  <si>
    <t>recruit_lastpendingapproval</t>
  </si>
  <si>
    <t>Last Rejected</t>
  </si>
  <si>
    <t>recruit_lastrejected</t>
  </si>
  <si>
    <t>Liability</t>
  </si>
  <si>
    <t>recruit_liability</t>
  </si>
  <si>
    <t>Liability Cap</t>
  </si>
  <si>
    <t>Money</t>
  </si>
  <si>
    <t>recruit_liabilitycap</t>
  </si>
  <si>
    <t>Liability Cap (Base)</t>
  </si>
  <si>
    <t>recruit_liabilitycap_base</t>
  </si>
  <si>
    <t>Margin %</t>
  </si>
  <si>
    <t>mercury_marginpercent</t>
  </si>
  <si>
    <t>Margin Agreed</t>
  </si>
  <si>
    <t>Boolean</t>
  </si>
  <si>
    <t>mercury_marginagreed</t>
  </si>
  <si>
    <t>Mark-up %</t>
  </si>
  <si>
    <t>mercury_markuppercent</t>
  </si>
  <si>
    <t>Mercury Version Number</t>
  </si>
  <si>
    <t>Integer</t>
  </si>
  <si>
    <t>mercury_versionnumber</t>
  </si>
  <si>
    <t>Modified On</t>
  </si>
  <si>
    <t>modifiedon</t>
  </si>
  <si>
    <t>String</t>
  </si>
  <si>
    <t>mercury_name</t>
  </si>
  <si>
    <t>Non-Standard</t>
  </si>
  <si>
    <t>mercury_nonstandard</t>
  </si>
  <si>
    <t>Record Created On</t>
  </si>
  <si>
    <t>overriddencreatedon</t>
  </si>
  <si>
    <t>Reference Number</t>
  </si>
  <si>
    <t>mercury_refnumber</t>
  </si>
  <si>
    <t>Requirements</t>
  </si>
  <si>
    <t>Memo</t>
  </si>
  <si>
    <t>mercury_requirements</t>
  </si>
  <si>
    <t>Restrictions</t>
  </si>
  <si>
    <t>mercury_restrictions</t>
  </si>
  <si>
    <t>Review Date</t>
  </si>
  <si>
    <t>mercury_reviewdate</t>
  </si>
  <si>
    <t>Set Fee</t>
  </si>
  <si>
    <t>mercury_setfee_mc</t>
  </si>
  <si>
    <t>Set Fee (Base)</t>
  </si>
  <si>
    <t>mercury_setfee_base</t>
  </si>
  <si>
    <t>Set Fee Currency</t>
  </si>
  <si>
    <t>mercury_setfee</t>
  </si>
  <si>
    <t>Set Fee Normalised</t>
  </si>
  <si>
    <t>mercury_setfee_mc_normalised</t>
  </si>
  <si>
    <t>Set Fee Normalised (Base)</t>
  </si>
  <si>
    <t>mercury_setfee_mc_normalised_base</t>
  </si>
  <si>
    <t>Status</t>
  </si>
  <si>
    <t>State</t>
  </si>
  <si>
    <t>statecode</t>
  </si>
  <si>
    <t>Status Reason</t>
  </si>
  <si>
    <t>statuscode</t>
  </si>
  <si>
    <t>Temp to Perm</t>
  </si>
  <si>
    <t>recruit_temptoperm</t>
  </si>
  <si>
    <t>Candidate Company</t>
  </si>
  <si>
    <t>Accounting Legal Entity</t>
  </si>
  <si>
    <t>recruit_accountinglegalentity</t>
  </si>
  <si>
    <t>Candidate Code</t>
  </si>
  <si>
    <t>crimson_candidatecode</t>
  </si>
  <si>
    <t>crimson_candidatecompanyid</t>
  </si>
  <si>
    <t>Company Type</t>
  </si>
  <si>
    <t>crimson_companytype</t>
  </si>
  <si>
    <t>Created By</t>
  </si>
  <si>
    <t>createdby</t>
  </si>
  <si>
    <t>Created By (Delegate)</t>
  </si>
  <si>
    <t>createdonbehalfby</t>
  </si>
  <si>
    <t>Default Bank Account</t>
  </si>
  <si>
    <t>mercury_defaultbankaccountid</t>
  </si>
  <si>
    <t>Email</t>
  </si>
  <si>
    <t>crimson_email</t>
  </si>
  <si>
    <t>External System Key</t>
  </si>
  <si>
    <t>mercury_externalsystemkey</t>
  </si>
  <si>
    <t>Finance Account Ref</t>
  </si>
  <si>
    <t>mercury_financeledgercode</t>
  </si>
  <si>
    <t>Import Sequence Number</t>
  </si>
  <si>
    <t>importsequencenumber</t>
  </si>
  <si>
    <t>Imported Note</t>
  </si>
  <si>
    <t>mercury_importednote</t>
  </si>
  <si>
    <t>Imported Record Id</t>
  </si>
  <si>
    <t>mercury_importedrecordid</t>
  </si>
  <si>
    <t>Modified By</t>
  </si>
  <si>
    <t>modifiedby</t>
  </si>
  <si>
    <t>Modified By (Delegate)</t>
  </si>
  <si>
    <t>modifiedonbehalfby</t>
  </si>
  <si>
    <t>crimson_name</t>
  </si>
  <si>
    <t>Owner</t>
  </si>
  <si>
    <t>ownerid</t>
  </si>
  <si>
    <t>Owning Business Unit</t>
  </si>
  <si>
    <t>owningbusinessunit</t>
  </si>
  <si>
    <t>Owning Team</t>
  </si>
  <si>
    <t>owningteam</t>
  </si>
  <si>
    <t>Owning User</t>
  </si>
  <si>
    <t>owninguser</t>
  </si>
  <si>
    <t>Payment Terms</t>
  </si>
  <si>
    <t>mercury_paymentterms</t>
  </si>
  <si>
    <t>Registered Addr City</t>
  </si>
  <si>
    <t>crimson_registeredaddrcity</t>
  </si>
  <si>
    <t>Registered Addr Country</t>
  </si>
  <si>
    <t>mercury_registeredaddrcountrylookup</t>
  </si>
  <si>
    <t>Registered Addr Country Text</t>
  </si>
  <si>
    <t>crimson_registeredaddrcountry</t>
  </si>
  <si>
    <t>Registered Addr County</t>
  </si>
  <si>
    <t>crimson_registeredaddrcounty</t>
  </si>
  <si>
    <t>Registered Addr Line 1</t>
  </si>
  <si>
    <t>crimson_registeredaddrline1</t>
  </si>
  <si>
    <t>Registered Addr Line 2</t>
  </si>
  <si>
    <t>crimson_registeredaddrline2</t>
  </si>
  <si>
    <t>Registered Addr Line 3</t>
  </si>
  <si>
    <t>crimson_registeredaddrline3</t>
  </si>
  <si>
    <t>Registered Addr Post Code</t>
  </si>
  <si>
    <t>crimson_registeredaddrpostcode</t>
  </si>
  <si>
    <t>Registered Addr State LU</t>
  </si>
  <si>
    <t>mercury_registeredaddrstatelookup</t>
  </si>
  <si>
    <t>Registered No</t>
  </si>
  <si>
    <t>crimson_registeredno</t>
  </si>
  <si>
    <t>Self bill?</t>
  </si>
  <si>
    <t>mercury_selfbill</t>
  </si>
  <si>
    <t>(Deprecated) Process Stage</t>
  </si>
  <si>
    <t>stageid</t>
  </si>
  <si>
    <t>Account</t>
  </si>
  <si>
    <t>accountid</t>
  </si>
  <si>
    <t>Account Rating</t>
  </si>
  <si>
    <t>accountratingcode</t>
  </si>
  <si>
    <t>Additional information 1</t>
  </si>
  <si>
    <t>mercury_additionalinformation1</t>
  </si>
  <si>
    <t>Additional information 2</t>
  </si>
  <si>
    <t>mercury_additionalinformation2</t>
  </si>
  <si>
    <t>Additional information 3</t>
  </si>
  <si>
    <t>mercury_additionalinformation3</t>
  </si>
  <si>
    <t>Address 1: Address Type</t>
  </si>
  <si>
    <t>address1_addresstypecode</t>
  </si>
  <si>
    <t>Address 1: County text</t>
  </si>
  <si>
    <t>address1_county</t>
  </si>
  <si>
    <t>Address 1: Fax</t>
  </si>
  <si>
    <t>address1_fax</t>
  </si>
  <si>
    <t>Address 1: Freight Terms</t>
  </si>
  <si>
    <t>address1_freighttermscode</t>
  </si>
  <si>
    <t>Address 1: ID</t>
  </si>
  <si>
    <t>address1_addressid</t>
  </si>
  <si>
    <t>Address 1: Name</t>
  </si>
  <si>
    <t>address1_name</t>
  </si>
  <si>
    <t>Address 1: Post Office Box</t>
  </si>
  <si>
    <t>address1_postofficebox</t>
  </si>
  <si>
    <t>Address 1: Primary Contact Name</t>
  </si>
  <si>
    <t>address1_primarycontactname</t>
  </si>
  <si>
    <t>Address 1: Shipping Method</t>
  </si>
  <si>
    <t>address1_shippingmethodcode</t>
  </si>
  <si>
    <t>Address 1: Telephone 2</t>
  </si>
  <si>
    <t>address1_telephone2</t>
  </si>
  <si>
    <t>Address 1: Telephone 3</t>
  </si>
  <si>
    <t>address1_telephone3</t>
  </si>
  <si>
    <t>Address 1: UPS Zone</t>
  </si>
  <si>
    <t>address1_upszone</t>
  </si>
  <si>
    <t>Address 1: UTC Offset</t>
  </si>
  <si>
    <t>address1_utcoffset</t>
  </si>
  <si>
    <t>Address 1: ZIP/Postal Code</t>
  </si>
  <si>
    <t>address1_postalcode</t>
  </si>
  <si>
    <t>Address 2: Address Type</t>
  </si>
  <si>
    <t>address2_addresstypecode</t>
  </si>
  <si>
    <t>Address 2: City</t>
  </si>
  <si>
    <t>address2_city</t>
  </si>
  <si>
    <t>Address 2: Country text</t>
  </si>
  <si>
    <t>address2_country</t>
  </si>
  <si>
    <t>Address 2: County</t>
  </si>
  <si>
    <t>address2_county</t>
  </si>
  <si>
    <t>Address 2: Fax</t>
  </si>
  <si>
    <t>address2_fax</t>
  </si>
  <si>
    <t>Address 2: Freight Terms</t>
  </si>
  <si>
    <t>address2_freighttermscode</t>
  </si>
  <si>
    <t>Address 2: ID</t>
  </si>
  <si>
    <t>address2_addressid</t>
  </si>
  <si>
    <t>Address 2: Latitude</t>
  </si>
  <si>
    <t>Double</t>
  </si>
  <si>
    <t>address2_latitude</t>
  </si>
  <si>
    <t>Address 2: Longitude</t>
  </si>
  <si>
    <t>address2_longitude</t>
  </si>
  <si>
    <t>Address 2: Name</t>
  </si>
  <si>
    <t>address2_name</t>
  </si>
  <si>
    <t>Address 2: Post Office Box</t>
  </si>
  <si>
    <t>address2_postofficebox</t>
  </si>
  <si>
    <t>Address 2: Primary Contact Name</t>
  </si>
  <si>
    <t>address2_primarycontactname</t>
  </si>
  <si>
    <t>Address 2: Shipping Method</t>
  </si>
  <si>
    <t>address2_shippingmethodcode</t>
  </si>
  <si>
    <t>Address 2: State/Province</t>
  </si>
  <si>
    <t>address2_stateorprovince</t>
  </si>
  <si>
    <t>Address 2: Street 1</t>
  </si>
  <si>
    <t>address2_line1</t>
  </si>
  <si>
    <t>Address 2: Street 2</t>
  </si>
  <si>
    <t>address2_line2</t>
  </si>
  <si>
    <t>Address 2: Street 3</t>
  </si>
  <si>
    <t>address2_line3</t>
  </si>
  <si>
    <t>Address 2: Telephone 1</t>
  </si>
  <si>
    <t>address2_telephone1</t>
  </si>
  <si>
    <t>Address 2: Telephone 2</t>
  </si>
  <si>
    <t>address2_telephone2</t>
  </si>
  <si>
    <t>Address 2: Telephone 3</t>
  </si>
  <si>
    <t>address2_telephone3</t>
  </si>
  <si>
    <t>Address 2: UPS Zone</t>
  </si>
  <si>
    <t>address2_upszone</t>
  </si>
  <si>
    <t>Address 2: UTC Offset</t>
  </si>
  <si>
    <t>address2_utcoffset</t>
  </si>
  <si>
    <t>Address 2: ZIP/Postal Code</t>
  </si>
  <si>
    <t>address2_postalcode</t>
  </si>
  <si>
    <t>Address City</t>
  </si>
  <si>
    <t>address1_city</t>
  </si>
  <si>
    <t>Address Phone</t>
  </si>
  <si>
    <t>address1_telephone1</t>
  </si>
  <si>
    <t>All tags</t>
  </si>
  <si>
    <t>mercury_alltags</t>
  </si>
  <si>
    <t>Annual Revenue</t>
  </si>
  <si>
    <t>revenue</t>
  </si>
  <si>
    <t>Annual Revenue (Base)</t>
  </si>
  <si>
    <t>revenue_base</t>
  </si>
  <si>
    <t>Attributes</t>
  </si>
  <si>
    <t>crimson_attributes</t>
  </si>
  <si>
    <t>Boolean User Field 1</t>
  </si>
  <si>
    <t>recruit_booleanuserfield1</t>
  </si>
  <si>
    <t>Boolean User Field 2</t>
  </si>
  <si>
    <t>recruit_booleanuserfield2</t>
  </si>
  <si>
    <t>Boolean User Field 3</t>
  </si>
  <si>
    <t>recruit_booleanuserfield3</t>
  </si>
  <si>
    <t>Boolean User Field 4</t>
  </si>
  <si>
    <t>recruit_booleanuserfield4</t>
  </si>
  <si>
    <t>Boolean User Field 5</t>
  </si>
  <si>
    <t>recruit_booleanuserfield5</t>
  </si>
  <si>
    <t>Business Type</t>
  </si>
  <si>
    <t>businesstypecode</t>
  </si>
  <si>
    <t>Careers Website</t>
  </si>
  <si>
    <t>crimson_careerswebsite</t>
  </si>
  <si>
    <t>Category</t>
  </si>
  <si>
    <t>accountcategorycode</t>
  </si>
  <si>
    <t>Classification</t>
  </si>
  <si>
    <t>accountclassificationcode</t>
  </si>
  <si>
    <t>Client Activities</t>
  </si>
  <si>
    <t>recruit_clientactivities</t>
  </si>
  <si>
    <t>Client ID</t>
  </si>
  <si>
    <t>recruit_clientid</t>
  </si>
  <si>
    <t>Client Known As</t>
  </si>
  <si>
    <t>mercury_clientknownas</t>
  </si>
  <si>
    <t>Client Name</t>
  </si>
  <si>
    <t>name</t>
  </si>
  <si>
    <t>Client On</t>
  </si>
  <si>
    <t>recruit_clienton</t>
  </si>
  <si>
    <t>Client Specific Label 01</t>
  </si>
  <si>
    <t>mercury_clientspecificlabel01</t>
  </si>
  <si>
    <t>Client Specific Label 02</t>
  </si>
  <si>
    <t>mercury_clientspecificlabel02</t>
  </si>
  <si>
    <t>Client Specific Label 03</t>
  </si>
  <si>
    <t>mercury_clientspecificlabel03</t>
  </si>
  <si>
    <t>Client Specific Label 04</t>
  </si>
  <si>
    <t>mercury_clientspecificlabel04</t>
  </si>
  <si>
    <t>Client Specific Label 05</t>
  </si>
  <si>
    <t>mercury_clientspecificlabel05</t>
  </si>
  <si>
    <t>Client Specific Label 06</t>
  </si>
  <si>
    <t>mercury_clientspecificlabel06</t>
  </si>
  <si>
    <t>Client Specific Label 07</t>
  </si>
  <si>
    <t>mercury_clientspecificlabel07</t>
  </si>
  <si>
    <t>Client Specific Label 08</t>
  </si>
  <si>
    <t>mercury_clientspecificlabel08</t>
  </si>
  <si>
    <t>Client Status</t>
  </si>
  <si>
    <t>crimson_clientstatus</t>
  </si>
  <si>
    <t>Client Type</t>
  </si>
  <si>
    <t>customertypecode</t>
  </si>
  <si>
    <t>Client Validated</t>
  </si>
  <si>
    <t>recruit_clientvalidated</t>
  </si>
  <si>
    <t>clientcontactsubgrids</t>
  </si>
  <si>
    <t>recruit_clientcontactsubgrids</t>
  </si>
  <si>
    <t>Comments</t>
  </si>
  <si>
    <t>mercury_comments</t>
  </si>
  <si>
    <t>Company Registration Number</t>
  </si>
  <si>
    <t>accountnumber</t>
  </si>
  <si>
    <t>Country text</t>
  </si>
  <si>
    <t>address1_country</t>
  </si>
  <si>
    <t>Create timesheets?</t>
  </si>
  <si>
    <t>mercury_createtimesheets</t>
  </si>
  <si>
    <t>Credit Check Comments</t>
  </si>
  <si>
    <t>recruit_creditcheckcomments</t>
  </si>
  <si>
    <t>Credit Check Date</t>
  </si>
  <si>
    <t>crimson_creditcheckdate</t>
  </si>
  <si>
    <t>Credit Hold</t>
  </si>
  <si>
    <t>creditonhold</t>
  </si>
  <si>
    <t>Credit Limit</t>
  </si>
  <si>
    <t>creditlimit</t>
  </si>
  <si>
    <t>Credit Limit (Base)</t>
  </si>
  <si>
    <t>creditlimit_base</t>
  </si>
  <si>
    <t>Credit Rating</t>
  </si>
  <si>
    <t>crimson_creditrating</t>
  </si>
  <si>
    <t>Customer Size</t>
  </si>
  <si>
    <t>customersizecode</t>
  </si>
  <si>
    <t>Date client is deemed previous</t>
  </si>
  <si>
    <t>crimson_dateclientisdeemedprevious</t>
  </si>
  <si>
    <t>Date User Field 1</t>
  </si>
  <si>
    <t>recruit_dateuserfield1</t>
  </si>
  <si>
    <t>Date User Field 2</t>
  </si>
  <si>
    <t>recruit_dateuserfield2</t>
  </si>
  <si>
    <t>Date User Field 3</t>
  </si>
  <si>
    <t>recruit_dateuserfield3</t>
  </si>
  <si>
    <t>Date User Field 4</t>
  </si>
  <si>
    <t>recruit_dateuserfield4</t>
  </si>
  <si>
    <t>Date User Field 5</t>
  </si>
  <si>
    <t>recruit_dateuserfield5</t>
  </si>
  <si>
    <t>Datetime User Field 1</t>
  </si>
  <si>
    <t>recruit_datetimeuserfield1</t>
  </si>
  <si>
    <t>Datetime User Field 2</t>
  </si>
  <si>
    <t>recruit_datetimeuserfield2</t>
  </si>
  <si>
    <t>Datetime User Field 3</t>
  </si>
  <si>
    <t>recruit_datetimeuserfield3</t>
  </si>
  <si>
    <t>Datetime User Field 4</t>
  </si>
  <si>
    <t>recruit_datetimeuserfield4</t>
  </si>
  <si>
    <t>Datetime User Field 5</t>
  </si>
  <si>
    <t>recruit_datetimeuserfield5</t>
  </si>
  <si>
    <t>description</t>
  </si>
  <si>
    <t>Do not allow Bulk Emails</t>
  </si>
  <si>
    <t>donotbulkemail</t>
  </si>
  <si>
    <t>Do not allow Bulk Mails</t>
  </si>
  <si>
    <t>donotbulkpostalmail</t>
  </si>
  <si>
    <t>Do not allow Emails</t>
  </si>
  <si>
    <t>donotemail</t>
  </si>
  <si>
    <t>Do not allow Faxes</t>
  </si>
  <si>
    <t>donotfax</t>
  </si>
  <si>
    <t>Do not allow Mails</t>
  </si>
  <si>
    <t>donotpostalmail</t>
  </si>
  <si>
    <t>Do not allow Phone Calls</t>
  </si>
  <si>
    <t>donotphone</t>
  </si>
  <si>
    <t>Document location was created</t>
  </si>
  <si>
    <t>mercury_documentlocationwascreated</t>
  </si>
  <si>
    <t>emailaddress1</t>
  </si>
  <si>
    <t>Email Address 2</t>
  </si>
  <si>
    <t>emailaddress2</t>
  </si>
  <si>
    <t>Email Address 3</t>
  </si>
  <si>
    <t>emailaddress3</t>
  </si>
  <si>
    <t>Entity Image Id</t>
  </si>
  <si>
    <t>entityimageid</t>
  </si>
  <si>
    <t>Expected Email Structure</t>
  </si>
  <si>
    <t>recruit_expectedemailstructure</t>
  </si>
  <si>
    <t>External System Key 2</t>
  </si>
  <si>
    <t>mercury_externalsystemkey2</t>
  </si>
  <si>
    <t>Fax</t>
  </si>
  <si>
    <t>fax</t>
  </si>
  <si>
    <t>Follow Email Activity</t>
  </si>
  <si>
    <t>followemail</t>
  </si>
  <si>
    <t>GDPR Optout</t>
  </si>
  <si>
    <t>msdyn_gdproptout</t>
  </si>
  <si>
    <t>Industry</t>
  </si>
  <si>
    <t>industrycode</t>
  </si>
  <si>
    <t>Is Parent?</t>
  </si>
  <si>
    <t>recruit_isparent</t>
  </si>
  <si>
    <t>Jobs and Candidates Selector</t>
  </si>
  <si>
    <t>recruit_jobsandcandidatesselector</t>
  </si>
  <si>
    <t>Last Approved</t>
  </si>
  <si>
    <t>recruit_lastapproved</t>
  </si>
  <si>
    <t>Last Called</t>
  </si>
  <si>
    <t>mercury_lastcalled</t>
  </si>
  <si>
    <t>Last Contacted</t>
  </si>
  <si>
    <t>mercury_lastcontacted</t>
  </si>
  <si>
    <t>Last Date Included in Campaign</t>
  </si>
  <si>
    <t>lastusedincampaign</t>
  </si>
  <si>
    <t>Last Emailed</t>
  </si>
  <si>
    <t>mercury_lastemailed</t>
  </si>
  <si>
    <t>Last On Hold Time</t>
  </si>
  <si>
    <t>lastonholdtime</t>
  </si>
  <si>
    <t>Latitude</t>
  </si>
  <si>
    <t>address1_latitude</t>
  </si>
  <si>
    <t>Live Placements</t>
  </si>
  <si>
    <t>recruit_liveplacementsrollup</t>
  </si>
  <si>
    <t>Live Placements (Last Updated On)</t>
  </si>
  <si>
    <t>recruit_liveplacementsrollup_date</t>
  </si>
  <si>
    <t>Live Placements (State)</t>
  </si>
  <si>
    <t>recruit_liveplacementsrollup_state</t>
  </si>
  <si>
    <t>Live Vacancies</t>
  </si>
  <si>
    <t>recruit_livevacanciesrollup</t>
  </si>
  <si>
    <t>Live Vacancies (Last Updated On)</t>
  </si>
  <si>
    <t>recruit_livevacanciesrollup_date</t>
  </si>
  <si>
    <t>Live Vacancies (State)</t>
  </si>
  <si>
    <t>recruit_livevacanciesrollup_state</t>
  </si>
  <si>
    <t>Longitude</t>
  </si>
  <si>
    <t>address1_longitude</t>
  </si>
  <si>
    <t>Main Phone</t>
  </si>
  <si>
    <t>telephone1</t>
  </si>
  <si>
    <t>Market Capitalization</t>
  </si>
  <si>
    <t>marketcap</t>
  </si>
  <si>
    <t>Market Capitalization (Base)</t>
  </si>
  <si>
    <t>marketcap_base</t>
  </si>
  <si>
    <t>Marketing Only</t>
  </si>
  <si>
    <t>marketingonly</t>
  </si>
  <si>
    <t>Merged</t>
  </si>
  <si>
    <t>merged</t>
  </si>
  <si>
    <t>Number of Employees</t>
  </si>
  <si>
    <t>numberofemployees</t>
  </si>
  <si>
    <t>Numeric User Field 1</t>
  </si>
  <si>
    <t>recruit_numericuserfield1</t>
  </si>
  <si>
    <t>Numeric User Field 2</t>
  </si>
  <si>
    <t>recruit_numericuserfield2</t>
  </si>
  <si>
    <t>Numeric User Field 3</t>
  </si>
  <si>
    <t>recruit_numericuserfield3</t>
  </si>
  <si>
    <t>Numeric User Field 4</t>
  </si>
  <si>
    <t>recruit_numericuserfield4</t>
  </si>
  <si>
    <t>Numeric User Field 5</t>
  </si>
  <si>
    <t>recruit_numericuserfield5</t>
  </si>
  <si>
    <t>Off Limits Description</t>
  </si>
  <si>
    <t>mercury_offlimitsdescription</t>
  </si>
  <si>
    <t>Off Limits Expiry Date</t>
  </si>
  <si>
    <t>mercury_offlimitsexpirydate</t>
  </si>
  <si>
    <t>On Hold Time (Minutes)</t>
  </si>
  <si>
    <t>onholdtime</t>
  </si>
  <si>
    <t>Open Deals</t>
  </si>
  <si>
    <t>opendeals</t>
  </si>
  <si>
    <t>Open Deals (Last Updated On)</t>
  </si>
  <si>
    <t>opendeals_date</t>
  </si>
  <si>
    <t>Open Deals (State)</t>
  </si>
  <si>
    <t>opendeals_state</t>
  </si>
  <si>
    <t>Open Revenue</t>
  </si>
  <si>
    <t>openrevenue</t>
  </si>
  <si>
    <t>Open Revenue (Base)</t>
  </si>
  <si>
    <t>openrevenue_base</t>
  </si>
  <si>
    <t>Open Revenue (Last Updated On)</t>
  </si>
  <si>
    <t>openrevenue_date</t>
  </si>
  <si>
    <t>Open Revenue (State)</t>
  </si>
  <si>
    <t>openrevenue_state</t>
  </si>
  <si>
    <t>Other Phone</t>
  </si>
  <si>
    <t>telephone2</t>
  </si>
  <si>
    <t>Ownership</t>
  </si>
  <si>
    <t>ownershipcode</t>
  </si>
  <si>
    <t>Participates in Workflow</t>
  </si>
  <si>
    <t>participatesinworkflow</t>
  </si>
  <si>
    <t>Payment Term</t>
  </si>
  <si>
    <t>paymenttermscode</t>
  </si>
  <si>
    <t>Preferred Day</t>
  </si>
  <si>
    <t>preferredappointmentdaycode</t>
  </si>
  <si>
    <t>Preferred Method of Contact</t>
  </si>
  <si>
    <t>preferredcontactmethodcode</t>
  </si>
  <si>
    <t>Preferred Time</t>
  </si>
  <si>
    <t>preferredappointmenttimecode</t>
  </si>
  <si>
    <t>Primary Satori ID</t>
  </si>
  <si>
    <t>primarysatoriid</t>
  </si>
  <si>
    <t>Primary Twitter ID</t>
  </si>
  <si>
    <t>primarytwitterid</t>
  </si>
  <si>
    <t>Process</t>
  </si>
  <si>
    <t>processid</t>
  </si>
  <si>
    <t>Prospect Client On</t>
  </si>
  <si>
    <t>recruit_prospectclienton</t>
  </si>
  <si>
    <t>Send Marketing Materials</t>
  </si>
  <si>
    <t>donotsendmm</t>
  </si>
  <si>
    <t>Send to external system</t>
  </si>
  <si>
    <t>mercury_sendtoexternalsystem</t>
  </si>
  <si>
    <t>Service Tag Consultancy</t>
  </si>
  <si>
    <t>crimson_servicetagconsultancy</t>
  </si>
  <si>
    <t>Service Tag Contract</t>
  </si>
  <si>
    <t>crimson_servicetagcontract</t>
  </si>
  <si>
    <t>Service Tag Flair</t>
  </si>
  <si>
    <t>crimson_servicetagflair</t>
  </si>
  <si>
    <t>Service Tag Managed Services</t>
  </si>
  <si>
    <t>crimson_servicetagmanagedservices</t>
  </si>
  <si>
    <t>Service Tag Permanent</t>
  </si>
  <si>
    <t>crimson_servicetagpermanent</t>
  </si>
  <si>
    <t>SharePoint trigger</t>
  </si>
  <si>
    <t>mercury_sharepointtrigger</t>
  </si>
  <si>
    <t>Shares Outstanding</t>
  </si>
  <si>
    <t>sharesoutstanding</t>
  </si>
  <si>
    <t>Shipping Method</t>
  </si>
  <si>
    <t>shippingmethodcode</t>
  </si>
  <si>
    <t>SIC Code</t>
  </si>
  <si>
    <t>sic</t>
  </si>
  <si>
    <t>State/Province</t>
  </si>
  <si>
    <t>address1_stateorprovince</t>
  </si>
  <si>
    <t>Stock Exchange</t>
  </si>
  <si>
    <t>stockexchange</t>
  </si>
  <si>
    <t>Street 1</t>
  </si>
  <si>
    <t>address1_line1</t>
  </si>
  <si>
    <t>Street 2</t>
  </si>
  <si>
    <t>address1_line2</t>
  </si>
  <si>
    <t>Street 3</t>
  </si>
  <si>
    <t>address1_line3</t>
  </si>
  <si>
    <t>Suspect Client On</t>
  </si>
  <si>
    <t>recruit_suspectclienton</t>
  </si>
  <si>
    <t>Tags dirty?</t>
  </si>
  <si>
    <t>mercury_tagsdirty</t>
  </si>
  <si>
    <t>TeamsFollowed</t>
  </si>
  <si>
    <t>teamsfollowed</t>
  </si>
  <si>
    <t>Telephone 3</t>
  </si>
  <si>
    <t>telephone3</t>
  </si>
  <si>
    <t>Territory Code</t>
  </si>
  <si>
    <t>territorycode</t>
  </si>
  <si>
    <t>Ticker Symbol</t>
  </si>
  <si>
    <t>tickersymbol</t>
  </si>
  <si>
    <t>Time Spent by me</t>
  </si>
  <si>
    <t>timespentbymeonemailandmeetings</t>
  </si>
  <si>
    <t>Time Zone Rule Version Number</t>
  </si>
  <si>
    <t>timezoneruleversionnumber</t>
  </si>
  <si>
    <t>Timesheet signoff</t>
  </si>
  <si>
    <t>mercury_timesheetsignoff</t>
  </si>
  <si>
    <t>User Field 1</t>
  </si>
  <si>
    <t>mercury_userfield1</t>
  </si>
  <si>
    <t>User Field 2</t>
  </si>
  <si>
    <t>mercury_userfield2</t>
  </si>
  <si>
    <t>User Field 3</t>
  </si>
  <si>
    <t>mercury_userfield3</t>
  </si>
  <si>
    <t>User Field 4</t>
  </si>
  <si>
    <t>mercury_userfield4</t>
  </si>
  <si>
    <t>User Field 5</t>
  </si>
  <si>
    <t>mercury_userfield5</t>
  </si>
  <si>
    <t>UTC Conversion Time Zone Code</t>
  </si>
  <si>
    <t>utcconversiontimezonecode</t>
  </si>
  <si>
    <t>VAT Registration</t>
  </si>
  <si>
    <t>crimson_vatregistrationno</t>
  </si>
  <si>
    <t>Version Number</t>
  </si>
  <si>
    <t>BigInt</t>
  </si>
  <si>
    <t>versionnumber</t>
  </si>
  <si>
    <t>Voyager Code</t>
  </si>
  <si>
    <t>crimson_voyagercode</t>
  </si>
  <si>
    <t>Website</t>
  </si>
  <si>
    <t>websiteurl</t>
  </si>
  <si>
    <t>Work Item Counter</t>
  </si>
  <si>
    <t>recruit_workitemcounter</t>
  </si>
  <si>
    <t>Work Item Counter 2</t>
  </si>
  <si>
    <t>recruit_workitemcounter2</t>
  </si>
  <si>
    <t>Active Contract Temp Placements</t>
  </si>
  <si>
    <t>mercury_activecontracttempplacements</t>
  </si>
  <si>
    <t>Active Contract Temp Placements (Last Updated On)</t>
  </si>
  <si>
    <t>mercury_activecontracttempplacements_date</t>
  </si>
  <si>
    <t>Active Contract Temp Placements (State)</t>
  </si>
  <si>
    <t>mercury_activecontracttempplacements_state</t>
  </si>
  <si>
    <t>Active Interviews</t>
  </si>
  <si>
    <t>mercury_activeinterviews</t>
  </si>
  <si>
    <t>Active Interviews (Last Updated On)</t>
  </si>
  <si>
    <t>mercury_activeinterviews_date</t>
  </si>
  <si>
    <t>Active Interviews (State)</t>
  </si>
  <si>
    <t>mercury_activeinterviews_state</t>
  </si>
  <si>
    <t>Active Offers</t>
  </si>
  <si>
    <t>mercury_activeoffers</t>
  </si>
  <si>
    <t>Active Offers (Last Updated On)</t>
  </si>
  <si>
    <t>mercury_activeoffers_date</t>
  </si>
  <si>
    <t>Active Offers (State)</t>
  </si>
  <si>
    <t>mercury_activeoffers_state</t>
  </si>
  <si>
    <t>Active Permanent Placements</t>
  </si>
  <si>
    <t>mercury_activepermanentplacements</t>
  </si>
  <si>
    <t>Active Permanent Placements (Last Updated On)</t>
  </si>
  <si>
    <t>mercury_activepermanentplacements_date</t>
  </si>
  <si>
    <t>Active Permanent Placements (State)</t>
  </si>
  <si>
    <t>mercury_activepermanentplacements_state</t>
  </si>
  <si>
    <t>Active Vacancies</t>
  </si>
  <si>
    <t>mercury_activevacancies</t>
  </si>
  <si>
    <t>Active Vacancies (Last Updated On)</t>
  </si>
  <si>
    <t>mercury_activevacancies_date</t>
  </si>
  <si>
    <t>Active Vacancies (State)</t>
  </si>
  <si>
    <t>mercury_activevacancies_state</t>
  </si>
  <si>
    <t>Address 1: Phone</t>
  </si>
  <si>
    <t>Address 3: Fax</t>
  </si>
  <si>
    <t>address3_fax</t>
  </si>
  <si>
    <t>Address 3: Freight Terms</t>
  </si>
  <si>
    <t>address3_freighttermscode</t>
  </si>
  <si>
    <t>Address 3: ID</t>
  </si>
  <si>
    <t>address3_addressid</t>
  </si>
  <si>
    <t>Address 3: Post Office Box</t>
  </si>
  <si>
    <t>address3_postofficebox</t>
  </si>
  <si>
    <t>Address 3: Primary Contact Name</t>
  </si>
  <si>
    <t>address3_primarycontactname</t>
  </si>
  <si>
    <t>Address 3: Shipping Method</t>
  </si>
  <si>
    <t>address3_shippingmethodcode</t>
  </si>
  <si>
    <t>Address 3: Telephone1</t>
  </si>
  <si>
    <t>address3_telephone1</t>
  </si>
  <si>
    <t>Address 3: Telephone2</t>
  </si>
  <si>
    <t>address3_telephone2</t>
  </si>
  <si>
    <t>Address 3: Telephone3</t>
  </si>
  <si>
    <t>address3_telephone3</t>
  </si>
  <si>
    <t>Address 3: UPS Zone</t>
  </si>
  <si>
    <t>address3_upszone</t>
  </si>
  <si>
    <t>Address 3: UTC Offset</t>
  </si>
  <si>
    <t>address3_utcoffset</t>
  </si>
  <si>
    <t>Address Cascade Row Version</t>
  </si>
  <si>
    <t>recruit_addresscascaderowversion</t>
  </si>
  <si>
    <t>Address Lookup</t>
  </si>
  <si>
    <t>crimson_addresslookup</t>
  </si>
  <si>
    <t>Address Url</t>
  </si>
  <si>
    <t>crimson_addressurl</t>
  </si>
  <si>
    <t>All candidate tags</t>
  </si>
  <si>
    <t>recruit_alltags</t>
  </si>
  <si>
    <t>Anniversary</t>
  </si>
  <si>
    <t>anniversary</t>
  </si>
  <si>
    <t>Annual Income</t>
  </si>
  <si>
    <t>annualincome</t>
  </si>
  <si>
    <t>Annual Income (Base)</t>
  </si>
  <si>
    <t>annualincome_base</t>
  </si>
  <si>
    <t>Applied For Vacancies</t>
  </si>
  <si>
    <t>recruit_appliedforvacancies</t>
  </si>
  <si>
    <t>Approver Validated</t>
  </si>
  <si>
    <t>recruit_approvervalidated</t>
  </si>
  <si>
    <t>Assistant</t>
  </si>
  <si>
    <t>assistantname</t>
  </si>
  <si>
    <t>Assistant Phone</t>
  </si>
  <si>
    <t>assistantphone</t>
  </si>
  <si>
    <t>Autonumber</t>
  </si>
  <si>
    <t>recruit_autonumber</t>
  </si>
  <si>
    <t>Availability</t>
  </si>
  <si>
    <t>recruit_availability</t>
  </si>
  <si>
    <t>Back Office Customer</t>
  </si>
  <si>
    <t>isbackofficecustomer</t>
  </si>
  <si>
    <t>Birthday</t>
  </si>
  <si>
    <t>birthdate</t>
  </si>
  <si>
    <t>Block Emails</t>
  </si>
  <si>
    <t>Block SMS</t>
  </si>
  <si>
    <t>recruit_donotsms</t>
  </si>
  <si>
    <t>Broadbean Id</t>
  </si>
  <si>
    <t>recruit_broadbeanid</t>
  </si>
  <si>
    <t>Business Card</t>
  </si>
  <si>
    <t>businesscard</t>
  </si>
  <si>
    <t>Business Phone 2</t>
  </si>
  <si>
    <t>business2</t>
  </si>
  <si>
    <t>BusinessCardAttributes</t>
  </si>
  <si>
    <t>businesscardattributes</t>
  </si>
  <si>
    <t>Callback Number</t>
  </si>
  <si>
    <t>callback</t>
  </si>
  <si>
    <t>Candidate Activity Types</t>
  </si>
  <si>
    <t>recruit_candidateactivitytypes</t>
  </si>
  <si>
    <t>recruit_candidatecompanyid</t>
  </si>
  <si>
    <t>Candidate contact status</t>
  </si>
  <si>
    <t>recruit_candidatecontactstatus</t>
  </si>
  <si>
    <t>Candidate ID</t>
  </si>
  <si>
    <t>recruit_candidatecrimsonid</t>
  </si>
  <si>
    <t>Candidate Self Summary</t>
  </si>
  <si>
    <t>recruit_candidateselfsummary</t>
  </si>
  <si>
    <t>Candidate Subgrid optionset</t>
  </si>
  <si>
    <t>recruit_candidatesubgridoptionset</t>
  </si>
  <si>
    <t>Candidate Tag Control 0</t>
  </si>
  <si>
    <t>recruit_candidatetagcontrol0</t>
  </si>
  <si>
    <t>Candidate Tag Control 1</t>
  </si>
  <si>
    <t>recruit_candidatetagcontrol1</t>
  </si>
  <si>
    <t>Candidate Tag Control 2</t>
  </si>
  <si>
    <t>recruit_candidatetagcontrol2</t>
  </si>
  <si>
    <t>Candidate Tag Control 3</t>
  </si>
  <si>
    <t>recruit_candidatetagcontrol3</t>
  </si>
  <si>
    <t>Candidate Tag Control 4</t>
  </si>
  <si>
    <t>recruit_candidatetagcontrol4</t>
  </si>
  <si>
    <t>Candidate Tag Control Ids</t>
  </si>
  <si>
    <t>recruit_candidatetagcontrolids</t>
  </si>
  <si>
    <t>Candidate Validated</t>
  </si>
  <si>
    <t>recruit_candidatevalidated</t>
  </si>
  <si>
    <t>Children's Names</t>
  </si>
  <si>
    <t>childrensnames</t>
  </si>
  <si>
    <t>Christmas Card</t>
  </si>
  <si>
    <t>crimson_christmascard</t>
  </si>
  <si>
    <t>Client Contact Optionset</t>
  </si>
  <si>
    <t>recruit_clientcontactoptionset</t>
  </si>
  <si>
    <t>Client contact status</t>
  </si>
  <si>
    <t>recruit_clientcontactstatus</t>
  </si>
  <si>
    <t>Client Contact Tag Control 0</t>
  </si>
  <si>
    <t>recruit_clientcontacttagcontrol0</t>
  </si>
  <si>
    <t>Client Contact Tag Control 1</t>
  </si>
  <si>
    <t>recruit_clientcontacttagcontrol1</t>
  </si>
  <si>
    <t>Client Contact Tag Control 2</t>
  </si>
  <si>
    <t>recruit_clientcontacttagcontrol2</t>
  </si>
  <si>
    <t>Client Contact Tag Control 3</t>
  </si>
  <si>
    <t>recruit_clientcontacttagcontrol3</t>
  </si>
  <si>
    <t>Client Contact Tag Control 4</t>
  </si>
  <si>
    <t>recruit_clientcontacttagcontrol4</t>
  </si>
  <si>
    <t>Client Contact Tag Control Ids</t>
  </si>
  <si>
    <t>recruit_clientcontacttagcontrolids</t>
  </si>
  <si>
    <t>Client Contact Validated</t>
  </si>
  <si>
    <t>recruit_clientcontactvalidated</t>
  </si>
  <si>
    <t>Client Portal Access Mode</t>
  </si>
  <si>
    <t>mercury_clientportalaccessmode</t>
  </si>
  <si>
    <t>Client Portal Admin</t>
  </si>
  <si>
    <t>mercury_clientportaladmin</t>
  </si>
  <si>
    <t>recruit_comments</t>
  </si>
  <si>
    <t>Company Name</t>
  </si>
  <si>
    <t>Customer</t>
  </si>
  <si>
    <t>Company Phone</t>
  </si>
  <si>
    <t>company</t>
  </si>
  <si>
    <t>contactid</t>
  </si>
  <si>
    <t>Contact Preference</t>
  </si>
  <si>
    <t>recruit_contactpreference</t>
  </si>
  <si>
    <t>Contractor</t>
  </si>
  <si>
    <t>recruit_workpref_contractor</t>
  </si>
  <si>
    <t>Correspondence address: Address Type</t>
  </si>
  <si>
    <t>address3_addresstypecode</t>
  </si>
  <si>
    <t>Correspondence address: City</t>
  </si>
  <si>
    <t>address3_city</t>
  </si>
  <si>
    <t>Correspondence address: Country [text]</t>
  </si>
  <si>
    <t>address3_country</t>
  </si>
  <si>
    <t>Correspondence address: County</t>
  </si>
  <si>
    <t>address3_county</t>
  </si>
  <si>
    <t>Correspondence address: Latitude</t>
  </si>
  <si>
    <t>address3_latitude</t>
  </si>
  <si>
    <t>Correspondence address: Longitude</t>
  </si>
  <si>
    <t>address3_longitude</t>
  </si>
  <si>
    <t>Correspondence address: Name</t>
  </si>
  <si>
    <t>address3_name</t>
  </si>
  <si>
    <t>Correspondence address: Post code</t>
  </si>
  <si>
    <t>address3_postalcode</t>
  </si>
  <si>
    <t>Correspondence address: State/Province [text]</t>
  </si>
  <si>
    <t>address3_stateorprovince</t>
  </si>
  <si>
    <t>Correspondence address: Street 1</t>
  </si>
  <si>
    <t>address3_line1</t>
  </si>
  <si>
    <t>Correspondence address: Street 2</t>
  </si>
  <si>
    <t>address3_line2</t>
  </si>
  <si>
    <t>Correspondence address: Street 3</t>
  </si>
  <si>
    <t>address3_line3</t>
  </si>
  <si>
    <t>Current Rate (Contract)</t>
  </si>
  <si>
    <t>recruit_contractcurrentrate</t>
  </si>
  <si>
    <t>Current Rate (Contract) Currency</t>
  </si>
  <si>
    <t>recruit_currentratecontractcurrency</t>
  </si>
  <si>
    <t>Current Rate (Contract) Currency (Base)</t>
  </si>
  <si>
    <t>recruit_currentratecontractcurrency_base</t>
  </si>
  <si>
    <t>Current Rate (Temp)</t>
  </si>
  <si>
    <t>recruit_tempcurrentrate</t>
  </si>
  <si>
    <t>Current Rate (Temp) Currency</t>
  </si>
  <si>
    <t>recruit_currentratetempcurrency</t>
  </si>
  <si>
    <t>Current Rate (Temp) Currency (Base)</t>
  </si>
  <si>
    <t>recruit_currentratetempcurrency_base</t>
  </si>
  <si>
    <t>Current Salary</t>
  </si>
  <si>
    <t>recruit_currentsalary</t>
  </si>
  <si>
    <t>Current Salary (Base)</t>
  </si>
  <si>
    <t>recruit_currentsalary_base</t>
  </si>
  <si>
    <t>CV Last Edited</t>
  </si>
  <si>
    <t>recruit_lastcv</t>
  </si>
  <si>
    <t>CV Last Received</t>
  </si>
  <si>
    <t>recruit_lastcvupdate</t>
  </si>
  <si>
    <t>CV PreviewUrl</t>
  </si>
  <si>
    <t>recruit_cvpreviewurl</t>
  </si>
  <si>
    <t>CV Reference</t>
  </si>
  <si>
    <t>recruit_cvreference</t>
  </si>
  <si>
    <t>CV Url</t>
  </si>
  <si>
    <t>recruit_cvurl</t>
  </si>
  <si>
    <t>Data Removal Due</t>
  </si>
  <si>
    <t>mercury_dataremovaldue</t>
  </si>
  <si>
    <t>Data Removal Requested</t>
  </si>
  <si>
    <t>mercury_dataremovalrequested</t>
  </si>
  <si>
    <t>Data Removed</t>
  </si>
  <si>
    <t>mercury_dataremoved</t>
  </si>
  <si>
    <t>Data Request Due</t>
  </si>
  <si>
    <t>mercury_datarequestdue</t>
  </si>
  <si>
    <t>Data Request Provided</t>
  </si>
  <si>
    <t>mercury_datarequestprovided</t>
  </si>
  <si>
    <t>Data Request Received</t>
  </si>
  <si>
    <t>mercury_datarequestreceived</t>
  </si>
  <si>
    <t>Date Of Birth</t>
  </si>
  <si>
    <t>crimson_dob</t>
  </si>
  <si>
    <t>DDI</t>
  </si>
  <si>
    <t>crimson_ddi</t>
  </si>
  <si>
    <t>Decision influence labels</t>
  </si>
  <si>
    <t>msdyn_decisioninfluencetag</t>
  </si>
  <si>
    <t>Department</t>
  </si>
  <si>
    <t>department</t>
  </si>
  <si>
    <t>Disable Web Tracking</t>
  </si>
  <si>
    <t>msdyn_disablewebtracking</t>
  </si>
  <si>
    <t>Do not allow Sales Emails (candidate)</t>
  </si>
  <si>
    <t>recruit_donotbulkemailcandidate</t>
  </si>
  <si>
    <t>Do not allow Sales Emails (client)</t>
  </si>
  <si>
    <t>recruit_documentlocationwascreated</t>
  </si>
  <si>
    <t>Driving Licence</t>
  </si>
  <si>
    <t>recruit_drivinglicence</t>
  </si>
  <si>
    <t>Education</t>
  </si>
  <si>
    <t>educationcode</t>
  </si>
  <si>
    <t>recruit_email</t>
  </si>
  <si>
    <t>Email Confirmed</t>
  </si>
  <si>
    <t>adx_identity_emailaddress1confirmed</t>
  </si>
  <si>
    <t>Emergency Contact Name</t>
  </si>
  <si>
    <t>spousesname</t>
  </si>
  <si>
    <t>Emergency Phone Number</t>
  </si>
  <si>
    <t>recruit_emergencyphonenumber</t>
  </si>
  <si>
    <t>Employee</t>
  </si>
  <si>
    <t>employeeid</t>
  </si>
  <si>
    <t>Ethnicity UK</t>
  </si>
  <si>
    <t>recruit_ethnicityuk</t>
  </si>
  <si>
    <t>EU Resident</t>
  </si>
  <si>
    <t>recruit_euresidentyn</t>
  </si>
  <si>
    <t>EU Work Permit Expiry</t>
  </si>
  <si>
    <t>recruit_euworkpermitexpiry</t>
  </si>
  <si>
    <t>EU Work Permit YN</t>
  </si>
  <si>
    <t>recruit_euworkpermityn</t>
  </si>
  <si>
    <t>Exp Rate High (C/T)</t>
  </si>
  <si>
    <t>recruit_expratec</t>
  </si>
  <si>
    <t>Exp Rate High (C/T) (Base)</t>
  </si>
  <si>
    <t>recruit_expratec_base</t>
  </si>
  <si>
    <t>Exp Rate Low (C/T)</t>
  </si>
  <si>
    <t>recruit_expratelowc</t>
  </si>
  <si>
    <t>Exp Rate Low (C/T) (Base)</t>
  </si>
  <si>
    <t>recruit_expratelowc_base</t>
  </si>
  <si>
    <t>Exp Salary High (P)</t>
  </si>
  <si>
    <t>recruit_expsalaryhighp</t>
  </si>
  <si>
    <t>Exp Salary High (P) (Base)</t>
  </si>
  <si>
    <t>recruit_expsalaryhighp_base</t>
  </si>
  <si>
    <t>Exp Salary Low (P)</t>
  </si>
  <si>
    <t>recruit_expsalaryp</t>
  </si>
  <si>
    <t>Exp Salary Low (P) (Base)</t>
  </si>
  <si>
    <t>recruit_expsalaryp_base</t>
  </si>
  <si>
    <t>External system key (candidate)</t>
  </si>
  <si>
    <t>recruit_externalsystemkeycandidate</t>
  </si>
  <si>
    <t>External User Identifier</t>
  </si>
  <si>
    <t>externaluseridentifier</t>
  </si>
  <si>
    <t>Family Details</t>
  </si>
  <si>
    <t>crimson_familydetails</t>
  </si>
  <si>
    <t>First Name</t>
  </si>
  <si>
    <t>firstname</t>
  </si>
  <si>
    <t>FTP Site</t>
  </si>
  <si>
    <t>ftpsiteurl</t>
  </si>
  <si>
    <t>Full Name</t>
  </si>
  <si>
    <t>fullname</t>
  </si>
  <si>
    <t>Gender</t>
  </si>
  <si>
    <t>gendercode</t>
  </si>
  <si>
    <t>Geocoding result</t>
  </si>
  <si>
    <t>recruit_geocodingresult</t>
  </si>
  <si>
    <t>Geocoding result (address1)</t>
  </si>
  <si>
    <t>recruit_geocodingresultaddress1</t>
  </si>
  <si>
    <t>Geocoding status</t>
  </si>
  <si>
    <t>recruit_geocodingstatus</t>
  </si>
  <si>
    <t>Geocoding status (address1)</t>
  </si>
  <si>
    <t>recruit_geocodingstatusaddress1</t>
  </si>
  <si>
    <t>Government</t>
  </si>
  <si>
    <t>governmentid</t>
  </si>
  <si>
    <t>Has Children</t>
  </si>
  <si>
    <t>haschildrencode</t>
  </si>
  <si>
    <t>Hash</t>
  </si>
  <si>
    <t>recruit_hash</t>
  </si>
  <si>
    <t>Hobby Boxing</t>
  </si>
  <si>
    <t>crimson_hobbyboxing</t>
  </si>
  <si>
    <t>Hobby Cars</t>
  </si>
  <si>
    <t>crimson_hobbycars</t>
  </si>
  <si>
    <t>Hobby Football</t>
  </si>
  <si>
    <t>crimson_hobbyfootball</t>
  </si>
  <si>
    <t>Hobby Golf</t>
  </si>
  <si>
    <t>crimson_hobbygolf</t>
  </si>
  <si>
    <t>Hobby Horse Racing</t>
  </si>
  <si>
    <t>crimson_hobbyhorseracing</t>
  </si>
  <si>
    <t>Hobby Rugby</t>
  </si>
  <si>
    <t>crimson_hobbyrugby</t>
  </si>
  <si>
    <t>Home address: Address Type</t>
  </si>
  <si>
    <t>Home address: City</t>
  </si>
  <si>
    <t>Home address: Country [text]</t>
  </si>
  <si>
    <t>Home address: County</t>
  </si>
  <si>
    <t>Home address: Latitude</t>
  </si>
  <si>
    <t>Home address: Longitude</t>
  </si>
  <si>
    <t>Home address: Name</t>
  </si>
  <si>
    <t>Home address: Post code</t>
  </si>
  <si>
    <t>Home address: State/Province [text]</t>
  </si>
  <si>
    <t>Home address: Street 1</t>
  </si>
  <si>
    <t>Home address: Street 2</t>
  </si>
  <si>
    <t>Home address: Street 3</t>
  </si>
  <si>
    <t>Home fax</t>
  </si>
  <si>
    <t>recruit_faxhome</t>
  </si>
  <si>
    <t>Home Phone 2</t>
  </si>
  <si>
    <t>home2</t>
  </si>
  <si>
    <t>Imported note (candidate)</t>
  </si>
  <si>
    <t>recruit_importednotecandidate</t>
  </si>
  <si>
    <t>Imported record ID (candidate)</t>
  </si>
  <si>
    <t>recruit_importedrecordidcandidate</t>
  </si>
  <si>
    <t>Index trigger 2</t>
  </si>
  <si>
    <t>recruit_indextrigger2</t>
  </si>
  <si>
    <t>iprofile Id</t>
  </si>
  <si>
    <t>recruit_iprofileid</t>
  </si>
  <si>
    <t>Is Assistant</t>
  </si>
  <si>
    <t>msdyn_isassistantinorgchart</t>
  </si>
  <si>
    <t>Is Candidate Contact?</t>
  </si>
  <si>
    <t>recruit_iscandidatecontact</t>
  </si>
  <si>
    <t>Is Client Contact?</t>
  </si>
  <si>
    <t>recruit_isclientcontact</t>
  </si>
  <si>
    <t>Is Minor</t>
  </si>
  <si>
    <t>msdyn_isminor</t>
  </si>
  <si>
    <t>Is Minor with Parental Consent</t>
  </si>
  <si>
    <t>msdyn_isminorwithparentalconsent</t>
  </si>
  <si>
    <t>Job Title</t>
  </si>
  <si>
    <t>jobtitle</t>
  </si>
  <si>
    <t>Known As</t>
  </si>
  <si>
    <t>recruit_knownas</t>
  </si>
  <si>
    <t>Last Application Date</t>
  </si>
  <si>
    <t>recruit_lastapplicationdate</t>
  </si>
  <si>
    <t>Last Called As Client</t>
  </si>
  <si>
    <t>recruit_lastcalledasclient</t>
  </si>
  <si>
    <t>Last Contacted As Client</t>
  </si>
  <si>
    <t>recruit_lastcontactedasclient</t>
  </si>
  <si>
    <t>Last Emailed As Client</t>
  </si>
  <si>
    <t>recruit_lastemailedasclient</t>
  </si>
  <si>
    <t>Last Indexable Change</t>
  </si>
  <si>
    <t>recruit_lastindexablechange</t>
  </si>
  <si>
    <t>Last Login Date</t>
  </si>
  <si>
    <t>recruit_lastlogindate</t>
  </si>
  <si>
    <t>Last Modified UI</t>
  </si>
  <si>
    <t>recruit_lastmodifiedui</t>
  </si>
  <si>
    <t>Last Name</t>
  </si>
  <si>
    <t>lastname</t>
  </si>
  <si>
    <t>Last Sales Email Candidate</t>
  </si>
  <si>
    <t>recruit_lastsalesemailcandidate</t>
  </si>
  <si>
    <t>Last Sales Email Client</t>
  </si>
  <si>
    <t>recruit_lastsalesemailclient</t>
  </si>
  <si>
    <t>Last Successful Login</t>
  </si>
  <si>
    <t>adx_identity_lastsuccessfullogin</t>
  </si>
  <si>
    <t>Latest Employer</t>
  </si>
  <si>
    <t>recruit_currentemployer</t>
  </si>
  <si>
    <t>Latest Package</t>
  </si>
  <si>
    <t>recruit_currentpackage</t>
  </si>
  <si>
    <t>Lead Source</t>
  </si>
  <si>
    <t>leadsourcecode</t>
  </si>
  <si>
    <t>LinkedIn profile URL</t>
  </si>
  <si>
    <t>mercury_linkedinprofileurl</t>
  </si>
  <si>
    <t>Local Login Disabled</t>
  </si>
  <si>
    <t>adx_identity_locallogindisabled</t>
  </si>
  <si>
    <t>Locked out</t>
  </si>
  <si>
    <t>recruit_lockedout</t>
  </si>
  <si>
    <t>Lockout Enabled</t>
  </si>
  <si>
    <t>adx_identity_lockoutenabled</t>
  </si>
  <si>
    <t>Lockout End Date</t>
  </si>
  <si>
    <t>adx_identity_lockoutenddate</t>
  </si>
  <si>
    <t>Login attempts</t>
  </si>
  <si>
    <t>recruit_loginattempts</t>
  </si>
  <si>
    <t>Login Enabled</t>
  </si>
  <si>
    <t>adx_identity_logonenabled</t>
  </si>
  <si>
    <t>Manager</t>
  </si>
  <si>
    <t>managername</t>
  </si>
  <si>
    <t>Manager Phone</t>
  </si>
  <si>
    <t>managerphone</t>
  </si>
  <si>
    <t>Marital Status</t>
  </si>
  <si>
    <t>familystatuscode</t>
  </si>
  <si>
    <t>Middle Name</t>
  </si>
  <si>
    <t>middlename</t>
  </si>
  <si>
    <t>Nationality (free text)</t>
  </si>
  <si>
    <t>recruit_nationality</t>
  </si>
  <si>
    <t>Needs Indexing</t>
  </si>
  <si>
    <t>recruit_needsindexing</t>
  </si>
  <si>
    <t>Needs Password Reset</t>
  </si>
  <si>
    <t>recruit_needspasswordreset</t>
  </si>
  <si>
    <t>Needs Password Reset (Candidate)</t>
  </si>
  <si>
    <t>recruit_needspasswordreset_candidate</t>
  </si>
  <si>
    <t>New Password Input</t>
  </si>
  <si>
    <t>adx_identity_newpassword</t>
  </si>
  <si>
    <t>Newsletter Subscription</t>
  </si>
  <si>
    <t>crimson_newslettersubscription</t>
  </si>
  <si>
    <t>Next Call Date</t>
  </si>
  <si>
    <t>recruit_nextcalldate</t>
  </si>
  <si>
    <t>NI Reference</t>
  </si>
  <si>
    <t>recruit_nireference</t>
  </si>
  <si>
    <t>Nickname</t>
  </si>
  <si>
    <t>nickname</t>
  </si>
  <si>
    <t>No. of Children</t>
  </si>
  <si>
    <t>numberofchildren</t>
  </si>
  <si>
    <t>Normalised Phone</t>
  </si>
  <si>
    <t>recruit_normalisedphone</t>
  </si>
  <si>
    <t>Not at Company Flag</t>
  </si>
  <si>
    <t>msdyn_orgchangestatus</t>
  </si>
  <si>
    <t>Notice Period</t>
  </si>
  <si>
    <t>recruit_noticeperiod</t>
  </si>
  <si>
    <t>Notice Period Period</t>
  </si>
  <si>
    <t>recruit_noticeperiodperiod</t>
  </si>
  <si>
    <t>Off Limits Cascade Row Version</t>
  </si>
  <si>
    <t>recruit_offlimitscascaderowversion</t>
  </si>
  <si>
    <t>recruit_offlimitsexpirydate</t>
  </si>
  <si>
    <t>Other contacts</t>
  </si>
  <si>
    <t>recruit_othercontacts</t>
  </si>
  <si>
    <t>Other email</t>
  </si>
  <si>
    <t>Other fax</t>
  </si>
  <si>
    <t>recruit_faxother</t>
  </si>
  <si>
    <t>Other mobile</t>
  </si>
  <si>
    <t>recruit_mobileother</t>
  </si>
  <si>
    <t>Other phone</t>
  </si>
  <si>
    <t>Other Tags</t>
  </si>
  <si>
    <t>recruit_othertags</t>
  </si>
  <si>
    <t>Pager</t>
  </si>
  <si>
    <t>pager</t>
  </si>
  <si>
    <t>Password Last Changed</t>
  </si>
  <si>
    <t>mercury_passwordlastchanged</t>
  </si>
  <si>
    <t>Password Last Changed (Candidate)</t>
  </si>
  <si>
    <t>recruit_passwordlastchanged</t>
  </si>
  <si>
    <t>Password salt</t>
  </si>
  <si>
    <t>recruit_passwordsalt</t>
  </si>
  <si>
    <t>Per</t>
  </si>
  <si>
    <t>recruit_temprateper</t>
  </si>
  <si>
    <t>Per (Contract)</t>
  </si>
  <si>
    <t>recruit_contractrateper2</t>
  </si>
  <si>
    <t>Permanent</t>
  </si>
  <si>
    <t>recruit_workpref_permanent</t>
  </si>
  <si>
    <t>Personal email</t>
  </si>
  <si>
    <t>Personal mobile</t>
  </si>
  <si>
    <t>recruit_mobilehome</t>
  </si>
  <si>
    <t>Personal phone</t>
  </si>
  <si>
    <t>Placeability</t>
  </si>
  <si>
    <t>recruit_placeability</t>
  </si>
  <si>
    <t>Placement (Current Placement)</t>
  </si>
  <si>
    <t>recruit_currentplacement</t>
  </si>
  <si>
    <t>Portal Change Password on Login (Candidate)</t>
  </si>
  <si>
    <t>recruit_portalchangepasswordonlogin</t>
  </si>
  <si>
    <t>Portal Encrypted Password (Candidate)</t>
  </si>
  <si>
    <t>recruit_portalencryptedpassword</t>
  </si>
  <si>
    <t>Portal Encrypted Password (Client)</t>
  </si>
  <si>
    <t>mercury_portalencryptedpassword</t>
  </si>
  <si>
    <t>Portal Password (Candidate)</t>
  </si>
  <si>
    <t>recruit_portalpassword</t>
  </si>
  <si>
    <t>Portal Password (Client)</t>
  </si>
  <si>
    <t>mercury_portalpassword</t>
  </si>
  <si>
    <t>Portal Terms Agreement Date</t>
  </si>
  <si>
    <t>msdyn_portaltermsagreementdate</t>
  </si>
  <si>
    <t>Portal Username (Candidate)</t>
  </si>
  <si>
    <t>recruit_portalusername</t>
  </si>
  <si>
    <t>Portal Username (Client)</t>
  </si>
  <si>
    <t>mercury_portalusername</t>
  </si>
  <si>
    <t>Preferred Language</t>
  </si>
  <si>
    <t>mspp_userpreferredlcid</t>
  </si>
  <si>
    <t>Preferred LCID (Deprecated)</t>
  </si>
  <si>
    <t>adx_preferredlcid</t>
  </si>
  <si>
    <t>Primary Time Zone</t>
  </si>
  <si>
    <t>msdyn_primarytimezone</t>
  </si>
  <si>
    <t>Relationship Type</t>
  </si>
  <si>
    <t>Role</t>
  </si>
  <si>
    <t>accountrolecode</t>
  </si>
  <si>
    <t>Roles sought</t>
  </si>
  <si>
    <t>recruit_rolessought</t>
  </si>
  <si>
    <t>Salutation</t>
  </si>
  <si>
    <t>salutation</t>
  </si>
  <si>
    <t>recruit_selfbill</t>
  </si>
  <si>
    <t>recruit_sharepointtrigger</t>
  </si>
  <si>
    <t>Shortlist Status</t>
  </si>
  <si>
    <t>recruit_candidateshortliststatus</t>
  </si>
  <si>
    <t>Source</t>
  </si>
  <si>
    <t>crimson_source</t>
  </si>
  <si>
    <t>Source Spool</t>
  </si>
  <si>
    <t>recruit_sourcespool</t>
  </si>
  <si>
    <t>Start year</t>
  </si>
  <si>
    <t>recruit_startyear</t>
  </si>
  <si>
    <t>Start year (text)</t>
  </si>
  <si>
    <t>recruit_startyeartext</t>
  </si>
  <si>
    <t>Suffix</t>
  </si>
  <si>
    <t>suffix</t>
  </si>
  <si>
    <t>Summary</t>
  </si>
  <si>
    <t>recruit_summary</t>
  </si>
  <si>
    <t>Suppress Linked Candidate Sync</t>
  </si>
  <si>
    <t>mercury_suppresslinkedcandidatesync</t>
  </si>
  <si>
    <t>Tax Reference</t>
  </si>
  <si>
    <t>recruit_taxreference</t>
  </si>
  <si>
    <t>Temporary</t>
  </si>
  <si>
    <t>recruit_workpref_temp</t>
  </si>
  <si>
    <t>Temporary CV id</t>
  </si>
  <si>
    <t>recruit_temporarycvid</t>
  </si>
  <si>
    <t>Temporary HRXML id</t>
  </si>
  <si>
    <t>recruit_temporaryhrxmlid</t>
  </si>
  <si>
    <t>Territory</t>
  </si>
  <si>
    <t>Text CV URL</t>
  </si>
  <si>
    <t>recruit_textcvurl</t>
  </si>
  <si>
    <t>Time Zone</t>
  </si>
  <si>
    <t>adx_timezone</t>
  </si>
  <si>
    <t>Title</t>
  </si>
  <si>
    <t>recruit_title</t>
  </si>
  <si>
    <t>Top Tags</t>
  </si>
  <si>
    <t>recruit_toptags</t>
  </si>
  <si>
    <t>Total Contract Temp Placements</t>
  </si>
  <si>
    <t>mercury_totalcontracttempplacements</t>
  </si>
  <si>
    <t>Total Contract Temp Placements (Last Updated On)</t>
  </si>
  <si>
    <t>mercury_totalcontracttempplacements_date</t>
  </si>
  <si>
    <t>Total Contract Temp Placements (State)</t>
  </si>
  <si>
    <t>mercury_totalcontracttempplacements_state</t>
  </si>
  <si>
    <t>Total Interviews</t>
  </si>
  <si>
    <t>mercury_totalinterviews</t>
  </si>
  <si>
    <t>Total Interviews (Last Updated On)</t>
  </si>
  <si>
    <t>mercury_totalinterviews_date</t>
  </si>
  <si>
    <t>Total Interviews (State)</t>
  </si>
  <si>
    <t>mercury_totalinterviews_state</t>
  </si>
  <si>
    <t>Total Offers</t>
  </si>
  <si>
    <t>mercury_totaloffers</t>
  </si>
  <si>
    <t>Total Offers (Last Updated On)</t>
  </si>
  <si>
    <t>mercury_totaloffers_date</t>
  </si>
  <si>
    <t>Total Offers (State)</t>
  </si>
  <si>
    <t>mercury_totaloffers_state</t>
  </si>
  <si>
    <t>Total Permanent Placements</t>
  </si>
  <si>
    <t>mercury_totalpermanentplacements</t>
  </si>
  <si>
    <t>Total Permanent Placements (Last Updated On)</t>
  </si>
  <si>
    <t>mercury_totalpermanentplacements_date</t>
  </si>
  <si>
    <t>Total Permanent Placements (State)</t>
  </si>
  <si>
    <t>mercury_totalpermanentplacements_state</t>
  </si>
  <si>
    <t>Total Vacancies</t>
  </si>
  <si>
    <t>mercury_totalvacancies</t>
  </si>
  <si>
    <t>Total Vacancies (Last Updated On)</t>
  </si>
  <si>
    <t>mercury_totalvacancies_date</t>
  </si>
  <si>
    <t>Total Vacancies (State)</t>
  </si>
  <si>
    <t>mercury_totalvacancies_state</t>
  </si>
  <si>
    <t>Twitter profile URL</t>
  </si>
  <si>
    <t>mercury_twitterprofileurl</t>
  </si>
  <si>
    <t>Two Factor Enabled</t>
  </si>
  <si>
    <t>adx_identity_twofactorenabled</t>
  </si>
  <si>
    <t>User field 10</t>
  </si>
  <si>
    <t>recruit_userfield10</t>
  </si>
  <si>
    <t>User field 6</t>
  </si>
  <si>
    <t>recruit_userfield6</t>
  </si>
  <si>
    <t>User field 7</t>
  </si>
  <si>
    <t>recruit_userfield7</t>
  </si>
  <si>
    <t>User field 8</t>
  </si>
  <si>
    <t>recruit_userfield8</t>
  </si>
  <si>
    <t>User field 9</t>
  </si>
  <si>
    <t>recruit_userfield9</t>
  </si>
  <si>
    <t>User Name</t>
  </si>
  <si>
    <t>adx_identity_username</t>
  </si>
  <si>
    <t>Video Call ID</t>
  </si>
  <si>
    <t>recruit_videocallid</t>
  </si>
  <si>
    <t>Visible on Client Portal</t>
  </si>
  <si>
    <t>mercury_visibleonclientportal</t>
  </si>
  <si>
    <t>Visible on Portal</t>
  </si>
  <si>
    <t>recruit_visibleonportal</t>
  </si>
  <si>
    <t>Will relocate</t>
  </si>
  <si>
    <t>recruit_willrelocate</t>
  </si>
  <si>
    <t>Work address: Address Name</t>
  </si>
  <si>
    <t>Work address: Address Type</t>
  </si>
  <si>
    <t>Work address: addressid</t>
  </si>
  <si>
    <t>crimson_addressid</t>
  </si>
  <si>
    <t>Work address: City</t>
  </si>
  <si>
    <t>Work address: Country [text]</t>
  </si>
  <si>
    <t>Work address: County</t>
  </si>
  <si>
    <t>Work address: Latitude</t>
  </si>
  <si>
    <t>Work address: Longitude</t>
  </si>
  <si>
    <t>Work address: Post code</t>
  </si>
  <si>
    <t>Work address: State/Province [text]</t>
  </si>
  <si>
    <t>Work address: Street 1</t>
  </si>
  <si>
    <t>Work address: Street 2</t>
  </si>
  <si>
    <t>Work address: Street 3</t>
  </si>
  <si>
    <t>Work Area</t>
  </si>
  <si>
    <t>recruit_workarea</t>
  </si>
  <si>
    <t>Work Email</t>
  </si>
  <si>
    <t>Work fax</t>
  </si>
  <si>
    <t>Work mobile</t>
  </si>
  <si>
    <t>mobilephone</t>
  </si>
  <si>
    <t>Work phone</t>
  </si>
  <si>
    <t xml:space="preserve">
Parent Placement</t>
  </si>
  <si>
    <t>mercury_parentplacementid</t>
  </si>
  <si>
    <t># Compliance Evidence Outstanding</t>
  </si>
  <si>
    <t>mercury_complianceevidenceoutstanding</t>
  </si>
  <si>
    <t># Compliance Evidence Outstanding (Last Updated On)</t>
  </si>
  <si>
    <t>mercury_complianceevidenceoutstanding_date</t>
  </si>
  <si>
    <t># Compliance Evidence Outstanding (State)</t>
  </si>
  <si>
    <t>mercury_complianceevidenceoutstanding_state</t>
  </si>
  <si>
    <t># of Compliance Evidence Associated</t>
  </si>
  <si>
    <t>mercury_complianceevidenceassociated</t>
  </si>
  <si>
    <t># of Compliance Evidence Associated (Last Updated On)</t>
  </si>
  <si>
    <t>mercury_complianceevidenceassociated_date</t>
  </si>
  <si>
    <t># of Compliance Evidence Associated (State)</t>
  </si>
  <si>
    <t>mercury_complianceevidenceassociated_state</t>
  </si>
  <si>
    <t># of Onboarding Items Associated</t>
  </si>
  <si>
    <t>mercury_ofonboardingitemsassociated</t>
  </si>
  <si>
    <t># of Onboarding Items Associated (Last Updated On)</t>
  </si>
  <si>
    <t>mercury_ofonboardingitemsassociated_date</t>
  </si>
  <si>
    <t># of Onboarding Items Associated (State)</t>
  </si>
  <si>
    <t>mercury_ofonboardingitemsassociated_state</t>
  </si>
  <si>
    <t>100% Compliant On</t>
  </si>
  <si>
    <t>mercury_complianton</t>
  </si>
  <si>
    <t>100% Onboarded On</t>
  </si>
  <si>
    <t>mercury_onboardedon</t>
  </si>
  <si>
    <t>Actual End Date</t>
  </si>
  <si>
    <t>crimson_actualenddate</t>
  </si>
  <si>
    <t>Add PI/PL?</t>
  </si>
  <si>
    <t>recruit_addpipl</t>
  </si>
  <si>
    <t>Add Transactions</t>
  </si>
  <si>
    <t>recruit_addtransactions</t>
  </si>
  <si>
    <t>Add WC/NI?</t>
  </si>
  <si>
    <t>recruit_addwcni</t>
  </si>
  <si>
    <t>Analysis Code</t>
  </si>
  <si>
    <t>crimson_analysiscode</t>
  </si>
  <si>
    <t>Approval is complete?</t>
  </si>
  <si>
    <t>mercury_approvaliscomplete</t>
  </si>
  <si>
    <t>Approval status</t>
  </si>
  <si>
    <t>mercury_approvalstatus</t>
  </si>
  <si>
    <t>Auto Number</t>
  </si>
  <si>
    <t>crimson_autonumber</t>
  </si>
  <si>
    <t>Available on portal</t>
  </si>
  <si>
    <t>mercury_availableonportal</t>
  </si>
  <si>
    <t>Candidate</t>
  </si>
  <si>
    <t>recruit_candidatecontact</t>
  </si>
  <si>
    <t>Candidate acceptance</t>
  </si>
  <si>
    <t>mercury_candidateacceptance</t>
  </si>
  <si>
    <t>Candidate acceptance date</t>
  </si>
  <si>
    <t>mercury_candidateacceptancedate</t>
  </si>
  <si>
    <t>Candidate Address 1</t>
  </si>
  <si>
    <t>crimson_candidateaddress1</t>
  </si>
  <si>
    <t>Candidate Address 2</t>
  </si>
  <si>
    <t>crimson_candidateaddress2</t>
  </si>
  <si>
    <t>Candidate Address 3</t>
  </si>
  <si>
    <t>crimson_candidateaddress3</t>
  </si>
  <si>
    <t>Candidate Address Country</t>
  </si>
  <si>
    <t>crimson_candidateaddresscountry</t>
  </si>
  <si>
    <t>Candidate Address County</t>
  </si>
  <si>
    <t>crimson_candidateaddresscounty</t>
  </si>
  <si>
    <t>Candidate Address Name</t>
  </si>
  <si>
    <t>crimson_candidateaddressname</t>
  </si>
  <si>
    <t>Candidate Address Postcode</t>
  </si>
  <si>
    <t>crimson_candidateaddresspostcode</t>
  </si>
  <si>
    <t>Candidate Address Town/City</t>
  </si>
  <si>
    <t>crimson_candidateaddresstowncity</t>
  </si>
  <si>
    <t>Candidate Address Type Code</t>
  </si>
  <si>
    <t>crimson_candidateaddresstypecode</t>
  </si>
  <si>
    <t>crimson_candidatecompany</t>
  </si>
  <si>
    <t>Candidate Correspondence Address 1</t>
  </si>
  <si>
    <t>crimson_candidatecorrespondenceaddress1</t>
  </si>
  <si>
    <t>Candidate Correspondence Address 2</t>
  </si>
  <si>
    <t>crimson_candidatecorrespondenceaddress2</t>
  </si>
  <si>
    <t>Candidate Correspondence Address 3</t>
  </si>
  <si>
    <t>crimson_candidatecorrespondenceaddress3</t>
  </si>
  <si>
    <t>Candidate Correspondence Address City/Town</t>
  </si>
  <si>
    <t>crimson_candidatecorrespondenceaddresscitytown</t>
  </si>
  <si>
    <t>Candidate Correspondence Address Country</t>
  </si>
  <si>
    <t>crimson_candidatecorrespondenceaddresscountry</t>
  </si>
  <si>
    <t>Candidate Correspondence Address County</t>
  </si>
  <si>
    <t>crimson_candidatecorrespondenceaddresscounty</t>
  </si>
  <si>
    <t>Candidate Correspondence Address Name</t>
  </si>
  <si>
    <t>crimson_candidatecorrespondenceaddressname</t>
  </si>
  <si>
    <t>Candidate Correspondence Address PostCode</t>
  </si>
  <si>
    <t>crimson_candidatecorrespondenceaddresspostcode</t>
  </si>
  <si>
    <t>Candidate Correspondence Address Type Code</t>
  </si>
  <si>
    <t>crimson_candidatecorrespondenceaddresstypecode</t>
  </si>
  <si>
    <t>Candidate Paperwork Issued</t>
  </si>
  <si>
    <t>crimson_candidatepaperworkissued</t>
  </si>
  <si>
    <t>Candidate Paperwork Received</t>
  </si>
  <si>
    <t>crimson_candidatepaperworkreceived</t>
  </si>
  <si>
    <t>Candidate Paperwork To</t>
  </si>
  <si>
    <t>crimson_candidatepaperworkto</t>
  </si>
  <si>
    <t>Candidate rejection date</t>
  </si>
  <si>
    <t>mercury_candidaterejectiondate</t>
  </si>
  <si>
    <t>Candidate Template Pack</t>
  </si>
  <si>
    <t>crimson_candidatetemplatepack</t>
  </si>
  <si>
    <t>CandidateContract</t>
  </si>
  <si>
    <t>crimson_candidatecontract</t>
  </si>
  <si>
    <t>CandidateLetter</t>
  </si>
  <si>
    <t>crimson_candidateletter</t>
  </si>
  <si>
    <t>CandidateSchedule</t>
  </si>
  <si>
    <t>crimson_candidateschedule</t>
  </si>
  <si>
    <t>Charge</t>
  </si>
  <si>
    <t>mercury_charge_mc</t>
  </si>
  <si>
    <t>Charge Currency</t>
  </si>
  <si>
    <t>mercury_charge_mc_currency</t>
  </si>
  <si>
    <t>Charge Normalised</t>
  </si>
  <si>
    <t>mercury_charge_mc_normalised</t>
  </si>
  <si>
    <t>Charge Normalised (Base)</t>
  </si>
  <si>
    <t>mercury_charge_mc_normalised_base</t>
  </si>
  <si>
    <t>crimson_clientname</t>
  </si>
  <si>
    <t>Client Address 1</t>
  </si>
  <si>
    <t>crimson_clientaddress1</t>
  </si>
  <si>
    <t>Client Address 2</t>
  </si>
  <si>
    <t>crimson_clientaddress2</t>
  </si>
  <si>
    <t>Client Address 3</t>
  </si>
  <si>
    <t>crimson_clientaddress3</t>
  </si>
  <si>
    <t>Client Address Country</t>
  </si>
  <si>
    <t>crimson_clientaddresscountry</t>
  </si>
  <si>
    <t>Client Address County</t>
  </si>
  <si>
    <t>crimson_clientaddresscounty</t>
  </si>
  <si>
    <t>Client address ID</t>
  </si>
  <si>
    <t>recruit_clientaddressid</t>
  </si>
  <si>
    <t>Client Address Name</t>
  </si>
  <si>
    <t>crimson_clientaddressname</t>
  </si>
  <si>
    <t>Client Address PostCode</t>
  </si>
  <si>
    <t>crimson_clientaddresspostcode</t>
  </si>
  <si>
    <t>Client Address Town/City</t>
  </si>
  <si>
    <t>crimson_clientaddresstowncity</t>
  </si>
  <si>
    <t>Client Contact</t>
  </si>
  <si>
    <t>crimson_clientcontact</t>
  </si>
  <si>
    <t>Client Paperwork Issued</t>
  </si>
  <si>
    <t>crimson_clientpaperworkissued</t>
  </si>
  <si>
    <t>Client Paperwork Received</t>
  </si>
  <si>
    <t>crimson_clientpaperworkreceived</t>
  </si>
  <si>
    <t>Client Paperwork To</t>
  </si>
  <si>
    <t>crimson_clientpaperworkto</t>
  </si>
  <si>
    <t>Client Site Address 1</t>
  </si>
  <si>
    <t>crimson_clientsiteaddress1</t>
  </si>
  <si>
    <t>Client Site Address 2</t>
  </si>
  <si>
    <t>crimson_clientsiteaddress2</t>
  </si>
  <si>
    <t>Client Site Address 3</t>
  </si>
  <si>
    <t>crimson_clientsiteaddress3</t>
  </si>
  <si>
    <t>Client site address ID</t>
  </si>
  <si>
    <t>recruit_clientsiteaddressid</t>
  </si>
  <si>
    <t>Client Site Address Name</t>
  </si>
  <si>
    <t>crimson_clientsiteaddressname</t>
  </si>
  <si>
    <t>Client Site Address Type Code</t>
  </si>
  <si>
    <t>crimson_clientsiteaddresstypecode</t>
  </si>
  <si>
    <t>Client Site Country</t>
  </si>
  <si>
    <t>crimson_clientsitecountry</t>
  </si>
  <si>
    <t>Client Site County</t>
  </si>
  <si>
    <t>crimson_clientsitecounty</t>
  </si>
  <si>
    <t>Client Site PostCode</t>
  </si>
  <si>
    <t>crimson_clientsitepostcode</t>
  </si>
  <si>
    <t>Client Site Town / City</t>
  </si>
  <si>
    <t>crimson_clientsitetowncity</t>
  </si>
  <si>
    <t>Client Specific Value 01</t>
  </si>
  <si>
    <t>mercury_clientspecificvalue01</t>
  </si>
  <si>
    <t>Client Specific Value 02</t>
  </si>
  <si>
    <t>mercury_clientspecificvalue02</t>
  </si>
  <si>
    <t>Client Specific Value 03</t>
  </si>
  <si>
    <t>mercury_clientspecificvalue03</t>
  </si>
  <si>
    <t>Client Specific Value 04</t>
  </si>
  <si>
    <t>mercury_clientspecificvalue04</t>
  </si>
  <si>
    <t>Client Specific Value 05</t>
  </si>
  <si>
    <t>mercury_clientspecificvalue05</t>
  </si>
  <si>
    <t>Client Specific Value 06</t>
  </si>
  <si>
    <t>mercury_clientspecificvalue06</t>
  </si>
  <si>
    <t>Client Specific Value 07</t>
  </si>
  <si>
    <t>mercury_clientspecificvalue07</t>
  </si>
  <si>
    <t>Client Specific Value 08</t>
  </si>
  <si>
    <t>mercury_clientspecificvalue08</t>
  </si>
  <si>
    <t>Client Template Pack</t>
  </si>
  <si>
    <t>crimson_clienttemplatepack</t>
  </si>
  <si>
    <t>ClientContract</t>
  </si>
  <si>
    <t>crimson_clientcontract</t>
  </si>
  <si>
    <t>ClientLetter</t>
  </si>
  <si>
    <t>crimson_clientletter</t>
  </si>
  <si>
    <t>ClientSchedule</t>
  </si>
  <si>
    <t>crimson_clientschedule</t>
  </si>
  <si>
    <t>crimson_comments</t>
  </si>
  <si>
    <t>Commission 0</t>
  </si>
  <si>
    <t>crimson_commission</t>
  </si>
  <si>
    <t>Commission 0 GP</t>
  </si>
  <si>
    <t>mercury_commission0gp</t>
  </si>
  <si>
    <t>Commission 0 GP (Base)</t>
  </si>
  <si>
    <t>mercury_commission0gp_base</t>
  </si>
  <si>
    <t>Commission 1</t>
  </si>
  <si>
    <t>crimson_commission1</t>
  </si>
  <si>
    <t>Commission 1 GP</t>
  </si>
  <si>
    <t>mercury_commission1gp</t>
  </si>
  <si>
    <t>Commission 1 GP (Base)</t>
  </si>
  <si>
    <t>mercury_commission1gp_base</t>
  </si>
  <si>
    <t>Commission 2</t>
  </si>
  <si>
    <t>crimson_commission2</t>
  </si>
  <si>
    <t>Commission 2 GP</t>
  </si>
  <si>
    <t>mercury_commission2gp</t>
  </si>
  <si>
    <t>Commission 2 GP (Base)</t>
  </si>
  <si>
    <t>mercury_commission2gp_base</t>
  </si>
  <si>
    <t>Commission 3</t>
  </si>
  <si>
    <t>crimson_commission3</t>
  </si>
  <si>
    <t>Commission 3 GP</t>
  </si>
  <si>
    <t>mercury_commission3gp</t>
  </si>
  <si>
    <t>Commission 3 GP (Base)</t>
  </si>
  <si>
    <t>mercury_commission3gp_base</t>
  </si>
  <si>
    <t>Commission Flat Rate 0</t>
  </si>
  <si>
    <t>recruit_commissionflatrate0</t>
  </si>
  <si>
    <t>Commission Flat Rate 0 (Base)</t>
  </si>
  <si>
    <t>recruit_commissionflatrate0_base</t>
  </si>
  <si>
    <t>Commission Flat Rate 1</t>
  </si>
  <si>
    <t>recruit_commissionflatrate1</t>
  </si>
  <si>
    <t>Commission Flat Rate 1 (Base)</t>
  </si>
  <si>
    <t>recruit_commissionflatrate1_base</t>
  </si>
  <si>
    <t>Commission Flat Rate 2</t>
  </si>
  <si>
    <t>recruit_commissionflatrate2</t>
  </si>
  <si>
    <t>Commission Flat Rate 2 (Base)</t>
  </si>
  <si>
    <t>recruit_commissionflatrate2_base</t>
  </si>
  <si>
    <t>Commission Flat Rate 3</t>
  </si>
  <si>
    <t>recruit_commissionflatrate3</t>
  </si>
  <si>
    <t>Commission Flat Rate 3 (Base)</t>
  </si>
  <si>
    <t>recruit_commissionflatrate3_base</t>
  </si>
  <si>
    <t>Commission Rate 0</t>
  </si>
  <si>
    <t>mercury_commissionrate</t>
  </si>
  <si>
    <t>Commission Rate 1</t>
  </si>
  <si>
    <t>mercury_commissionrate1</t>
  </si>
  <si>
    <t>Commission Rate 2</t>
  </si>
  <si>
    <t>mercury_commissionrate2</t>
  </si>
  <si>
    <t>Commission Rate 3</t>
  </si>
  <si>
    <t>mercury_commissionrate3</t>
  </si>
  <si>
    <t>Commission Total</t>
  </si>
  <si>
    <t>crimson_commissiontotal</t>
  </si>
  <si>
    <t>Company Equipment</t>
  </si>
  <si>
    <t>crimson_companyequipment</t>
  </si>
  <si>
    <t>Compliance % complete</t>
  </si>
  <si>
    <t>mercury_compliancecomplete</t>
  </si>
  <si>
    <t>Compliance or Onboarding</t>
  </si>
  <si>
    <t>recruit_complianceoronboarding</t>
  </si>
  <si>
    <t>Compliancy</t>
  </si>
  <si>
    <t>mercury_compliancy</t>
  </si>
  <si>
    <t>Compliant on Create</t>
  </si>
  <si>
    <t>mercury_compliantoncreate</t>
  </si>
  <si>
    <t>Contract Bonus</t>
  </si>
  <si>
    <t>crimson_contractbonus</t>
  </si>
  <si>
    <t>Contract Bonus (Base)</t>
  </si>
  <si>
    <t>crimson_contractbonus_base</t>
  </si>
  <si>
    <t>Contract Bonus Description</t>
  </si>
  <si>
    <t>crimson_contractbonusdescription</t>
  </si>
  <si>
    <t>Contract Bonus Frequency</t>
  </si>
  <si>
    <t>crimson_contractbonusfrequency</t>
  </si>
  <si>
    <t>Contract Bonus Timesheet Interval</t>
  </si>
  <si>
    <t>crimson_contractbonustimesheetinterval</t>
  </si>
  <si>
    <t>Contract Frequency</t>
  </si>
  <si>
    <t>crimson_standardcontractfrequency</t>
  </si>
  <si>
    <t>Contract Holiday Pay</t>
  </si>
  <si>
    <t>crimson_contractholidaypay</t>
  </si>
  <si>
    <t>Contract Holiday Pay (Base)</t>
  </si>
  <si>
    <t>crimson_contractholidaypay_base</t>
  </si>
  <si>
    <t>Contract Standard Pay</t>
  </si>
  <si>
    <t>crimson_contractstandardpay</t>
  </si>
  <si>
    <t>Create Commission Lines</t>
  </si>
  <si>
    <t>recruit_createcommissionlines</t>
  </si>
  <si>
    <t>Create Expenses?</t>
  </si>
  <si>
    <t>recruit_createexpenses</t>
  </si>
  <si>
    <t>Created via cloning</t>
  </si>
  <si>
    <t>mercury_createdviacloning</t>
  </si>
  <si>
    <t>Created via extending</t>
  </si>
  <si>
    <t>recruit_createdviaextending</t>
  </si>
  <si>
    <t>Credit Checked</t>
  </si>
  <si>
    <t>crimson_creditchecked</t>
  </si>
  <si>
    <t>Credit Checked Date</t>
  </si>
  <si>
    <t>crimson_creditcheckeddate</t>
  </si>
  <si>
    <t>Current Date Time</t>
  </si>
  <si>
    <t>mercury_currentdate</t>
  </si>
  <si>
    <t>Days Per Week</t>
  </si>
  <si>
    <t>crimson_daysperweek</t>
  </si>
  <si>
    <t>Deliverables</t>
  </si>
  <si>
    <t>crimson_deliverables</t>
  </si>
  <si>
    <t>Division</t>
  </si>
  <si>
    <t>crimson_division</t>
  </si>
  <si>
    <t>EAA Opt Out</t>
  </si>
  <si>
    <t>crimson_eaaoptout</t>
  </si>
  <si>
    <t>EAA Opt Out Date</t>
  </si>
  <si>
    <t>crimson_eaaoptoutdate</t>
  </si>
  <si>
    <t>E-mail Address</t>
  </si>
  <si>
    <t>emailaddress</t>
  </si>
  <si>
    <t>End Client</t>
  </si>
  <si>
    <t>recruit_endclient</t>
  </si>
  <si>
    <t>End Contact</t>
  </si>
  <si>
    <t>recruit_endcontact</t>
  </si>
  <si>
    <t>End date reached?</t>
  </si>
  <si>
    <t>mercury_enddatereached</t>
  </si>
  <si>
    <t>End Date Text</t>
  </si>
  <si>
    <t>crimson_enddatetext</t>
  </si>
  <si>
    <t>End soon date</t>
  </si>
  <si>
    <t>mercury_endsoondate</t>
  </si>
  <si>
    <t>Exempt from Working Hours?</t>
  </si>
  <si>
    <t>recruit_exemptfromworkinghours</t>
  </si>
  <si>
    <t>Extension</t>
  </si>
  <si>
    <t>crimson_extension</t>
  </si>
  <si>
    <t>Fee Based On</t>
  </si>
  <si>
    <t>mercury_feebasedon2</t>
  </si>
  <si>
    <t>Final approval complete?</t>
  </si>
  <si>
    <t>mercury_finalapprovalcomplete</t>
  </si>
  <si>
    <t>Finalised</t>
  </si>
  <si>
    <t>mercury_finalised</t>
  </si>
  <si>
    <t>mercury_clientref</t>
  </si>
  <si>
    <t>Finance Toggle</t>
  </si>
  <si>
    <t>recruit_financetoggle</t>
  </si>
  <si>
    <t>Fixed Term Contract</t>
  </si>
  <si>
    <t>recruit_fixedtermcontract</t>
  </si>
  <si>
    <t>Gross Profit</t>
  </si>
  <si>
    <t>mercury_grossprofit_mc</t>
  </si>
  <si>
    <t>Gross Profit Normalised</t>
  </si>
  <si>
    <t>mercury_grossprofit_mc_normalised</t>
  </si>
  <si>
    <t>Gross Profit Normalised (Base)</t>
  </si>
  <si>
    <t>mercury_grossprofit_mc_normalised_base</t>
  </si>
  <si>
    <t>Hard end date</t>
  </si>
  <si>
    <t>mercury_hardenddate</t>
  </si>
  <si>
    <t>Home Based</t>
  </si>
  <si>
    <t>recruit_ushomebased</t>
  </si>
  <si>
    <t>Hours</t>
  </si>
  <si>
    <t>crimson_standardhours</t>
  </si>
  <si>
    <t>Hours Per Week</t>
  </si>
  <si>
    <t>mercury_hoursperweek</t>
  </si>
  <si>
    <t>ID Logged</t>
  </si>
  <si>
    <t>crimson_idlogged</t>
  </si>
  <si>
    <t>ID Logged Date</t>
  </si>
  <si>
    <t>crimson_idloggeddate</t>
  </si>
  <si>
    <t>Increment Revision #?</t>
  </si>
  <si>
    <t>mercury_incrementrevision</t>
  </si>
  <si>
    <t>Inheritance Status</t>
  </si>
  <si>
    <t>mercury_inheritancestatus</t>
  </si>
  <si>
    <t>Invoice Address 1</t>
  </si>
  <si>
    <t>crimson_invoiceaddress1</t>
  </si>
  <si>
    <t>Invoice Address 2</t>
  </si>
  <si>
    <t>crimson_invoiceaddress2</t>
  </si>
  <si>
    <t>Invoice Address 3</t>
  </si>
  <si>
    <t>crimson_invoiceaddress3</t>
  </si>
  <si>
    <t>Invoice Address Country</t>
  </si>
  <si>
    <t>crimson_invoiceaddresscountry</t>
  </si>
  <si>
    <t>Invoice Address County</t>
  </si>
  <si>
    <t>crimson_invoiceaddresscounty</t>
  </si>
  <si>
    <t>Invoice address ID</t>
  </si>
  <si>
    <t>recruit_invoiceaddressid</t>
  </si>
  <si>
    <t>Invoice Address Name</t>
  </si>
  <si>
    <t>crimson_invoiceaddressname</t>
  </si>
  <si>
    <t>Invoice Address PostCode</t>
  </si>
  <si>
    <t>crimson_invoiceaddresspostcode</t>
  </si>
  <si>
    <t>Invoice Address Town/City</t>
  </si>
  <si>
    <t>crimson_invoiceaddresstowncity</t>
  </si>
  <si>
    <t>Invoice Address Type Code</t>
  </si>
  <si>
    <t>crimson_invoiceaddresstypecode</t>
  </si>
  <si>
    <t>Invoice Contact</t>
  </si>
  <si>
    <t xml:space="preserve">	new_invoicecontact</t>
  </si>
  <si>
    <t>IP Address</t>
  </si>
  <si>
    <t>mercury_ipaddress</t>
  </si>
  <si>
    <t>Is Confirmed Start</t>
  </si>
  <si>
    <t>recruit_isconfirmedstart</t>
  </si>
  <si>
    <t>Is Margin Only</t>
  </si>
  <si>
    <t>mercury_ismarginonly</t>
  </si>
  <si>
    <t>IsConvertToPermanentClicked</t>
  </si>
  <si>
    <t>recruit_isconverttopermanentclicked</t>
  </si>
  <si>
    <t>Issue Paperwork</t>
  </si>
  <si>
    <t>recruit_issuepaperwork</t>
  </si>
  <si>
    <t>Issue Paperwork Message</t>
  </si>
  <si>
    <t>recruit_issuepaperworkmessage</t>
  </si>
  <si>
    <t>Last Force Inherit Triggered On</t>
  </si>
  <si>
    <t>mercury_lastforceinherittriggeredon</t>
  </si>
  <si>
    <t>Legal review</t>
  </si>
  <si>
    <t>mercury_legalreview</t>
  </si>
  <si>
    <t>Likely to Extend</t>
  </si>
  <si>
    <t>recruit_likelytoextend</t>
  </si>
  <si>
    <t>Margin Value</t>
  </si>
  <si>
    <t>mercury_marginvalue_mc</t>
  </si>
  <si>
    <t>Margin Value Normalised</t>
  </si>
  <si>
    <t>mercury_marginvalue_mc_normalised</t>
  </si>
  <si>
    <t>Margin Value Normalised (Base)</t>
  </si>
  <si>
    <t>mercury_marginvalue_mc_normalised_base</t>
  </si>
  <si>
    <t>Markup %</t>
  </si>
  <si>
    <t>Milestones</t>
  </si>
  <si>
    <t>crimson_milestones</t>
  </si>
  <si>
    <t>Most recent inherit</t>
  </si>
  <si>
    <t>mercury_mostrecentinherit</t>
  </si>
  <si>
    <t>Multi Currency Xml</t>
  </si>
  <si>
    <t>mercury_multicurrencyxml</t>
  </si>
  <si>
    <t>Notice Candidate</t>
  </si>
  <si>
    <t>crimson_noticecandidateweek</t>
  </si>
  <si>
    <t>Notice Client</t>
  </si>
  <si>
    <t>crimson_noticeclientweek</t>
  </si>
  <si>
    <t>Number of Days</t>
  </si>
  <si>
    <t>mercury_numberofdays</t>
  </si>
  <si>
    <t>Number of Hours</t>
  </si>
  <si>
    <t>mercury_numberofhours</t>
  </si>
  <si>
    <t>Number of Months</t>
  </si>
  <si>
    <t>mercury_numberofmonths</t>
  </si>
  <si>
    <t>Number of Weeks</t>
  </si>
  <si>
    <t>crimson_numberofweeks</t>
  </si>
  <si>
    <t>Offboarding % complete</t>
  </si>
  <si>
    <t>mercury_offboardingcomplete</t>
  </si>
  <si>
    <t>Offboarding is complete?</t>
  </si>
  <si>
    <t>mercury_offboardingiscomplete</t>
  </si>
  <si>
    <t>Offboarding status</t>
  </si>
  <si>
    <t>mercury_offboardingstatus</t>
  </si>
  <si>
    <t>Onboarded on Create</t>
  </si>
  <si>
    <t>mercury_onboardedoncreate</t>
  </si>
  <si>
    <t>Onboarding % complete</t>
  </si>
  <si>
    <t>mercury_onboardingcomplete</t>
  </si>
  <si>
    <t>Onboarding is complete?</t>
  </si>
  <si>
    <t>mercury_onboardingiscomplete</t>
  </si>
  <si>
    <t>Onboarding status</t>
  </si>
  <si>
    <t>mercury_onboardingstatus</t>
  </si>
  <si>
    <t>On-costs</t>
  </si>
  <si>
    <t>recruit_oncosts_mc</t>
  </si>
  <si>
    <t>On-costs %</t>
  </si>
  <si>
    <t>recruit_oncostspercent</t>
  </si>
  <si>
    <t>On-costs Normalised</t>
  </si>
  <si>
    <t>recruit_oncosts_mc_normalised</t>
  </si>
  <si>
    <t>On-costs Normalised (Base)</t>
  </si>
  <si>
    <t>recruit_oncosts_mc_normalised_base</t>
  </si>
  <si>
    <t>Onshore/Offshore</t>
  </si>
  <si>
    <t>mercury_onshoreoffshore2</t>
  </si>
  <si>
    <t>Original End Date</t>
  </si>
  <si>
    <t>crimson_enddate</t>
  </si>
  <si>
    <t>Paperwork Contact</t>
  </si>
  <si>
    <t>crimson_paperworkcontactid</t>
  </si>
  <si>
    <t>Paperwork is complete?</t>
  </si>
  <si>
    <t>mercury_paperworkiscomplete</t>
  </si>
  <si>
    <t>Paperwork Issued On</t>
  </si>
  <si>
    <t>mercury_paperworkissuedon</t>
  </si>
  <si>
    <t>Paperwork Status</t>
  </si>
  <si>
    <t>crimson_paperworkstatus</t>
  </si>
  <si>
    <t>Parent Placement Status Sync Date</t>
  </si>
  <si>
    <t>mercury_parentplacementstatussyncdate</t>
  </si>
  <si>
    <t>Pay</t>
  </si>
  <si>
    <t>mercury_pay_mc</t>
  </si>
  <si>
    <t>Pay Currency</t>
  </si>
  <si>
    <t>mercury_pay_mc_currency</t>
  </si>
  <si>
    <t>Pay Interval</t>
  </si>
  <si>
    <t>crimson_payinterval</t>
  </si>
  <si>
    <t>Pay Normalised</t>
  </si>
  <si>
    <t>mercury_pay_mc_normalised</t>
  </si>
  <si>
    <t>Pay Normalised (Base)</t>
  </si>
  <si>
    <t>mercury_pay_mc_normalised_base</t>
  </si>
  <si>
    <t>Pay With On-costs</t>
  </si>
  <si>
    <t>recruit_payplusoncosts_mc</t>
  </si>
  <si>
    <t>Pay With On-costs Normalised</t>
  </si>
  <si>
    <t>recruit_payplusoncosts_mc_normalised</t>
  </si>
  <si>
    <t>Pay With On-costs Normalised (Base)</t>
  </si>
  <si>
    <t>recruit_payplusoncosts_mc_normalised_base</t>
  </si>
  <si>
    <t>Payroll No.</t>
  </si>
  <si>
    <t>mercury_payrollno</t>
  </si>
  <si>
    <t>Payroll Tax Exempt?</t>
  </si>
  <si>
    <t>recruit_payrolltaxexempt</t>
  </si>
  <si>
    <t>Permanent Benefits Description</t>
  </si>
  <si>
    <t>crimson_permanentbenefitsdescription</t>
  </si>
  <si>
    <t>Permanent End Date</t>
  </si>
  <si>
    <t>crimson_permanentenddate</t>
  </si>
  <si>
    <t>Permanent Fee</t>
  </si>
  <si>
    <t>mercury_permanentfee_mc</t>
  </si>
  <si>
    <t>Permanent Fee %</t>
  </si>
  <si>
    <t>crimson_permanentfeepercent</t>
  </si>
  <si>
    <t>Permanent Fee Normalised</t>
  </si>
  <si>
    <t>mercury_permanentfee_mc_normalised</t>
  </si>
  <si>
    <t>Permanent Fee Normalised (Base)</t>
  </si>
  <si>
    <t>mercury_permanentfee_mc_normalised_base</t>
  </si>
  <si>
    <t>Permanent Package Value</t>
  </si>
  <si>
    <t>mercury_permanentpackagevalue_mc</t>
  </si>
  <si>
    <t>Permanent Package Value Normalised</t>
  </si>
  <si>
    <t>mercury_permanentpackagevalue_mc_normalised</t>
  </si>
  <si>
    <t>Permanent Package Value Normalised (Base)</t>
  </si>
  <si>
    <t>mercury_permanentpackagevalue_mc_normalised_base</t>
  </si>
  <si>
    <t>Permanent Salary</t>
  </si>
  <si>
    <t>mercury_permanentsalary_mc</t>
  </si>
  <si>
    <t>Permanent Salary Normalised</t>
  </si>
  <si>
    <t>mercury_permanentsalary_mc_normalised</t>
  </si>
  <si>
    <t>Permanent Salary Normalised (Base)</t>
  </si>
  <si>
    <t>mercury_permanentsalary_mc_normalised_base</t>
  </si>
  <si>
    <t>Permanent Start Date</t>
  </si>
  <si>
    <t>crimson_permanentstartdate</t>
  </si>
  <si>
    <t>crimson_placementid</t>
  </si>
  <si>
    <t>Placement Finalised On</t>
  </si>
  <si>
    <t>mercury_placementfinalisedon</t>
  </si>
  <si>
    <t>Placement Last Approved On</t>
  </si>
  <si>
    <t>mercury_placementlastapprovedon</t>
  </si>
  <si>
    <t>Placement Status</t>
  </si>
  <si>
    <t>crimson_placementstatus</t>
  </si>
  <si>
    <t>Placement Validated</t>
  </si>
  <si>
    <t>recruit_placementvalidated</t>
  </si>
  <si>
    <t>PlacementID</t>
  </si>
  <si>
    <t>crimson_placementidcode</t>
  </si>
  <si>
    <t>PO required?</t>
  </si>
  <si>
    <t>mercury_purchaseorderrequired</t>
  </si>
  <si>
    <t>Prevent Cascade/Inherit?</t>
  </si>
  <si>
    <t>mercury_preventcascadeinherit</t>
  </si>
  <si>
    <t>Prevent Compliance Status Clone?</t>
  </si>
  <si>
    <t>mercury_preventcompliancestatusclone</t>
  </si>
  <si>
    <t>Prevent Placement Benefits Clone?</t>
  </si>
  <si>
    <t>mercury_preventplacementbenefitsclone</t>
  </si>
  <si>
    <t>Prevent Placement Cost Centre Clone?</t>
  </si>
  <si>
    <t>mercury_preventplacementcostcentreclone</t>
  </si>
  <si>
    <t>Prevent Placement Expense Rules Clone?</t>
  </si>
  <si>
    <t>mercury_preventplacementexpenserulesclone</t>
  </si>
  <si>
    <t>Prevent Placement Rates Clone?</t>
  </si>
  <si>
    <t>mercury_preventplacementratesclone</t>
  </si>
  <si>
    <t>Primary Authoriser</t>
  </si>
  <si>
    <t>crimson_primaryauthoriserid</t>
  </si>
  <si>
    <t>Primary Worker Type</t>
  </si>
  <si>
    <t>Worker Type</t>
  </si>
  <si>
    <t>recruit_workertype</t>
  </si>
  <si>
    <t>Process Id</t>
  </si>
  <si>
    <t>Prof Indemnity cert received</t>
  </si>
  <si>
    <t>crimson_profindemnitycertreceived</t>
  </si>
  <si>
    <t>Project</t>
  </si>
  <si>
    <t>recruit_project</t>
  </si>
  <si>
    <t>Public Liability cert received</t>
  </si>
  <si>
    <t>crimson_publicliabilitycertreceived</t>
  </si>
  <si>
    <t>Rebate Amount</t>
  </si>
  <si>
    <t>recruit_rebateamount</t>
  </si>
  <si>
    <t>Rebate Amount (Base)</t>
  </si>
  <si>
    <t>recruit_rebateamount_base</t>
  </si>
  <si>
    <t>Rebate Until</t>
  </si>
  <si>
    <t>recruit_rebateuntil</t>
  </si>
  <si>
    <t>Rebate Weeks</t>
  </si>
  <si>
    <t>recruit_rebateweeks</t>
  </si>
  <si>
    <t>Rebated</t>
  </si>
  <si>
    <t>recruit_rebated</t>
  </si>
  <si>
    <t>Rebated On</t>
  </si>
  <si>
    <t>recruit_rebatedon</t>
  </si>
  <si>
    <t>Recruit Commission 3 GP</t>
  </si>
  <si>
    <t>recruit_commission3gp</t>
  </si>
  <si>
    <t>Recruit Commission 3 GP (Base)</t>
  </si>
  <si>
    <t>recruit_commission3gp_base</t>
  </si>
  <si>
    <t>Recruitment type</t>
  </si>
  <si>
    <t>mercury_recruitmenttype</t>
  </si>
  <si>
    <t>Reference Received</t>
  </si>
  <si>
    <t>crimson_referencereceived</t>
  </si>
  <si>
    <t>Reference Received Date</t>
  </si>
  <si>
    <t>crimson_referencereceiveddate</t>
  </si>
  <si>
    <t>Registered Address City</t>
  </si>
  <si>
    <t>crimson_registeredaddresscity</t>
  </si>
  <si>
    <t>Registered Address Country</t>
  </si>
  <si>
    <t>crimson_registeredaddresscountry</t>
  </si>
  <si>
    <t>Registered Address County</t>
  </si>
  <si>
    <t>crimson_registeredaddresscounty</t>
  </si>
  <si>
    <t>Registered Address Name</t>
  </si>
  <si>
    <t>crimson_registeredaddressname</t>
  </si>
  <si>
    <t>Registered Address PostCode</t>
  </si>
  <si>
    <t>crimson_registeredaddresspostcode</t>
  </si>
  <si>
    <t>Registered Address Street 1</t>
  </si>
  <si>
    <t>crimson_registeredaddressstreet1</t>
  </si>
  <si>
    <t>Registered Address Street 2</t>
  </si>
  <si>
    <t>crimson_registeredaddressstreet2</t>
  </si>
  <si>
    <t>Registered Address Street 3</t>
  </si>
  <si>
    <t>crimson_registeredaddressstreet3</t>
  </si>
  <si>
    <t>Registered Address Town/City</t>
  </si>
  <si>
    <t>crimson_registeredaddresstowncity</t>
  </si>
  <si>
    <t>Registered Address Type Code</t>
  </si>
  <si>
    <t>crimson_registeredaddresstypecode</t>
  </si>
  <si>
    <t>Report Dates</t>
  </si>
  <si>
    <t>crimson_reportdates</t>
  </si>
  <si>
    <t>Reports</t>
  </si>
  <si>
    <t>crimson_reports</t>
  </si>
  <si>
    <t>crimson_requirements</t>
  </si>
  <si>
    <t>Revision</t>
  </si>
  <si>
    <t>crimson_revision</t>
  </si>
  <si>
    <t>Running Status</t>
  </si>
  <si>
    <t>recruit_runningstatus</t>
  </si>
  <si>
    <t>Sales Value</t>
  </si>
  <si>
    <t>mercury_salesvalue_mc</t>
  </si>
  <si>
    <t>Sales Value Normalised</t>
  </si>
  <si>
    <t>mercury_salesvalue_mc_normalised</t>
  </si>
  <si>
    <t>Sales Value Normalised (Base)</t>
  </si>
  <si>
    <t>mercury_salesvalue_mc_normalised_base</t>
  </si>
  <si>
    <t>Sentiment</t>
  </si>
  <si>
    <t>mercury_sentiment</t>
  </si>
  <si>
    <t>Show Finalise Terms</t>
  </si>
  <si>
    <t>mercury_showfinaliseterms</t>
  </si>
  <si>
    <t>Special Instructions</t>
  </si>
  <si>
    <t>crimson_specialinstructions</t>
  </si>
  <si>
    <t>Special Instructions Client</t>
  </si>
  <si>
    <t>crimson_specialinstructionsclient</t>
  </si>
  <si>
    <t>Split Total</t>
  </si>
  <si>
    <t>recruit_splittotaldecimal</t>
  </si>
  <si>
    <t>Split Total Percentage</t>
  </si>
  <si>
    <t>recruit_splittotalpercentage</t>
  </si>
  <si>
    <t>Stage Id</t>
  </si>
  <si>
    <t>Start Date</t>
  </si>
  <si>
    <t>crimson_startdate</t>
  </si>
  <si>
    <t>start date text</t>
  </si>
  <si>
    <t>crimson_startdatetext</t>
  </si>
  <si>
    <t>Starting Soon Date</t>
  </si>
  <si>
    <t>recruit_startingsoondate</t>
  </si>
  <si>
    <t>Tax Exempt</t>
  </si>
  <si>
    <t>recruit_taxexempt</t>
  </si>
  <si>
    <t>Taxable As</t>
  </si>
  <si>
    <t>recruit_taxableas</t>
  </si>
  <si>
    <t>Temp Candidate Pay</t>
  </si>
  <si>
    <t>mercury_tempcandidatepay_mc</t>
  </si>
  <si>
    <t>Temp Candidate Pay Normalised</t>
  </si>
  <si>
    <t>mercury_tempcandidatepay_mc_normalised</t>
  </si>
  <si>
    <t>Temp Candidate Pay Normalised (Base)</t>
  </si>
  <si>
    <t>mercury_tempcandidatepay_mc_normalised_base</t>
  </si>
  <si>
    <t>Temp Deduction %</t>
  </si>
  <si>
    <t>mercury_tempdeductionpercent</t>
  </si>
  <si>
    <t>Temp Deductions</t>
  </si>
  <si>
    <t>mercury_tempdeductions_mc</t>
  </si>
  <si>
    <t>Temp Deductions Normalised</t>
  </si>
  <si>
    <t>mercury_tempdeductions_mc_normalised</t>
  </si>
  <si>
    <t>Temp Deductions Normalised (Base)</t>
  </si>
  <si>
    <t>mercury_tempdeductions_mc_normalised_base</t>
  </si>
  <si>
    <t>Timesheet Interval</t>
  </si>
  <si>
    <t>crimson_timesheetinterval</t>
  </si>
  <si>
    <t>Total Costs</t>
  </si>
  <si>
    <t>recruit_totalcosts</t>
  </si>
  <si>
    <t>Total Costs (Base)</t>
  </si>
  <si>
    <t>recruit_totalcosts_base</t>
  </si>
  <si>
    <t>Total Costs (Last Updated On)</t>
  </si>
  <si>
    <t>recruit_totalcosts_date</t>
  </si>
  <si>
    <t>Total Costs (State)</t>
  </si>
  <si>
    <t>recruit_totalcosts_state</t>
  </si>
  <si>
    <t>Total Deductions</t>
  </si>
  <si>
    <t>recruit_totaldeductions_mc</t>
  </si>
  <si>
    <t>Total Deductions Normalised</t>
  </si>
  <si>
    <t>recruit_totaldeductions_mc_normalised</t>
  </si>
  <si>
    <t>Total Deductions Normalised (Base)</t>
  </si>
  <si>
    <t>recruit_totaldeductions_mc_normalised_base</t>
  </si>
  <si>
    <t>Total Estimated Pay</t>
  </si>
  <si>
    <t>mercury_totalestimatedpay_mc</t>
  </si>
  <si>
    <t>Total Estimated Pay Normalised</t>
  </si>
  <si>
    <t>mercury_totalestimatedpay_mc_normalised</t>
  </si>
  <si>
    <t>Total Estimated Pay Normalised (Base)</t>
  </si>
  <si>
    <t>mercury_totalestimatedpay_mc_normalised_base</t>
  </si>
  <si>
    <t>Total Non Reimbursable Costs</t>
  </si>
  <si>
    <t>recruit_totalnonreimbursablecosts</t>
  </si>
  <si>
    <t>Total Non Reimbursable Costs (Base)</t>
  </si>
  <si>
    <t>recruit_totalnonreimbursablecosts_base</t>
  </si>
  <si>
    <t>Total Non Reimbursable Costs (Last Updated On)</t>
  </si>
  <si>
    <t>recruit_totalnonreimbursablecosts_date</t>
  </si>
  <si>
    <t>Total Non Reimbursable Costs (State)</t>
  </si>
  <si>
    <t>recruit_totalnonreimbursablecosts_state</t>
  </si>
  <si>
    <t>Total On-costs</t>
  </si>
  <si>
    <t>recruit_totaloncosts_mc</t>
  </si>
  <si>
    <t>Total On-costs Normalised</t>
  </si>
  <si>
    <t>recruit_totaloncosts_mc_normalised</t>
  </si>
  <si>
    <t>Total On-costs Normalised (Base)</t>
  </si>
  <si>
    <t>recruit_totaloncosts_mc_normalised_base</t>
  </si>
  <si>
    <t>Total Pay With On-costs</t>
  </si>
  <si>
    <t>recruit_totalpayplusoncosts_mc</t>
  </si>
  <si>
    <t>Total Pay With On-costs Normalised</t>
  </si>
  <si>
    <t>recruit_totalpayplusoncosts_mc_normalised</t>
  </si>
  <si>
    <t>Total Pay With On-costs Normalised (Base)</t>
  </si>
  <si>
    <t>recruit_totalpayplusoncosts_mc_normalised_base</t>
  </si>
  <si>
    <t>Total Reimbursable Costs</t>
  </si>
  <si>
    <t>recruit_totalreimbursablecosts</t>
  </si>
  <si>
    <t>Total Reimbursable Costs (Base)</t>
  </si>
  <si>
    <t>recruit_totalreimbursablecosts_base</t>
  </si>
  <si>
    <t>Total Reimbursable Costs (Last Updated On)</t>
  </si>
  <si>
    <t>recruit_totalreimbursablecosts_date</t>
  </si>
  <si>
    <t>Total Reimbursable Costs (State)</t>
  </si>
  <si>
    <t>recruit_totalreimbursablecosts_state</t>
  </si>
  <si>
    <t>Transition blocking reason</t>
  </si>
  <si>
    <t>mercury_transitionblockingreason</t>
  </si>
  <si>
    <t>Transition blocking set to cascade or inherit on</t>
  </si>
  <si>
    <t>recruit_transitionblockingsettocascadeorinheriton</t>
  </si>
  <si>
    <t>Traversed Path</t>
  </si>
  <si>
    <t>traversedpath</t>
  </si>
  <si>
    <t>True Gross Profit</t>
  </si>
  <si>
    <t>recruit_truegrossprofit</t>
  </si>
  <si>
    <t>True Gross Profit Normalised</t>
  </si>
  <si>
    <t>recruit_truegrossprofitnormalised2</t>
  </si>
  <si>
    <t>True Gross Profit Normalised (Base)</t>
  </si>
  <si>
    <t>recruit_truegrossprofitnormalised2_base</t>
  </si>
  <si>
    <t>True Weekly Gross Profit</t>
  </si>
  <si>
    <t>recruit_trueweeklygrossprofit</t>
  </si>
  <si>
    <t>True Weekly Gross Profit Normalised</t>
  </si>
  <si>
    <t>recruit_trueweeklygrossprofitnormalised2</t>
  </si>
  <si>
    <t>True Weekly Gross Profit Normalised (Base)</t>
  </si>
  <si>
    <t>recruit_trueweeklygrossprofitnormalised2_base</t>
  </si>
  <si>
    <t>Type</t>
  </si>
  <si>
    <t>crimson_type</t>
  </si>
  <si>
    <t>crimson_vacancy</t>
  </si>
  <si>
    <t>Warranty Period</t>
  </si>
  <si>
    <t>crimson_warrantyperiod</t>
  </si>
  <si>
    <t>Weekly Margin Value</t>
  </si>
  <si>
    <t>recruit_weeklymarginvalue_mc</t>
  </si>
  <si>
    <t>Weekly Margin Value Normalised</t>
  </si>
  <si>
    <t>recruit_weeklymarginvalue_mc_normalised</t>
  </si>
  <si>
    <t>Achieved Project Revenue</t>
  </si>
  <si>
    <t>recruit_achievedprojectrevenue2</t>
  </si>
  <si>
    <t>Achieved Project Revenue (Base)</t>
  </si>
  <si>
    <t>recruit_achievedprojectrevenue2_base</t>
  </si>
  <si>
    <t>Achieved Project Revenue (Last Updated On)</t>
  </si>
  <si>
    <t>recruit_achievedprojectrevenue2_date</t>
  </si>
  <si>
    <t>Achieved Project Revenue (State)</t>
  </si>
  <si>
    <t>recruit_achievedprojectrevenue2_state</t>
  </si>
  <si>
    <t>Current Project Costs</t>
  </si>
  <si>
    <t>recruit_currentprojectcosts2</t>
  </si>
  <si>
    <t>Current Project Costs (Base)</t>
  </si>
  <si>
    <t>recruit_currentprojectcosts2_base</t>
  </si>
  <si>
    <t>Current Project Costs (Last Updated On)</t>
  </si>
  <si>
    <t>recruit_currentprojectcosts2_date</t>
  </si>
  <si>
    <t>Current Project Costs (State)</t>
  </si>
  <si>
    <t>recruit_currentprojectcosts2_state</t>
  </si>
  <si>
    <t>Current Revenue</t>
  </si>
  <si>
    <t>recruit_currentrevenue</t>
  </si>
  <si>
    <t>Current Revenue (Base)</t>
  </si>
  <si>
    <t>recruit_currentrevenue_base</t>
  </si>
  <si>
    <t>Custom Field 1</t>
  </si>
  <si>
    <t>recruit_customfield1</t>
  </si>
  <si>
    <t>Custom Field 2</t>
  </si>
  <si>
    <t>recruit_customfield2</t>
  </si>
  <si>
    <t>Custom Field 3</t>
  </si>
  <si>
    <t>recruit_customfield3</t>
  </si>
  <si>
    <t>Custom Field 4</t>
  </si>
  <si>
    <t>recruit_customfield4</t>
  </si>
  <si>
    <t>Custom Field 5</t>
  </si>
  <si>
    <t>recruit_customfield5</t>
  </si>
  <si>
    <t>recruit_description</t>
  </si>
  <si>
    <t>End Date</t>
  </si>
  <si>
    <t>recruit_enddate</t>
  </si>
  <si>
    <t>recruit_liveplacements</t>
  </si>
  <si>
    <t>recruit_liveplacements_date</t>
  </si>
  <si>
    <t>recruit_liveplacements_state</t>
  </si>
  <si>
    <t>recruit_livevacancies</t>
  </si>
  <si>
    <t>recruit_livevacancies_date</t>
  </si>
  <si>
    <t>recruit_livevacancies_state</t>
  </si>
  <si>
    <t>recruit_name</t>
  </si>
  <si>
    <t>PO Balance</t>
  </si>
  <si>
    <t>recruit_pobalance</t>
  </si>
  <si>
    <t>PO Balance (Base)</t>
  </si>
  <si>
    <t>recruit_pobalance_base</t>
  </si>
  <si>
    <t>PO Coverage</t>
  </si>
  <si>
    <t>recruit_pocoverage</t>
  </si>
  <si>
    <t>PO Coverage (Base)</t>
  </si>
  <si>
    <t>recruit_pocoverage_base</t>
  </si>
  <si>
    <t>PO Coverage (Last Updated On)</t>
  </si>
  <si>
    <t>recruit_pocoverage_date</t>
  </si>
  <si>
    <t>PO Coverage (State)</t>
  </si>
  <si>
    <t>recruit_pocoverage_state</t>
  </si>
  <si>
    <t>recruit_projectid</t>
  </si>
  <si>
    <t>Project Budget</t>
  </si>
  <si>
    <t>recruit_projectbudget</t>
  </si>
  <si>
    <t>Project Budget (Base)</t>
  </si>
  <si>
    <t>recruit_projectbudget_base</t>
  </si>
  <si>
    <t>Project Gross Profit</t>
  </si>
  <si>
    <t>recruit_projectgrossprofit</t>
  </si>
  <si>
    <t>Project Gross Profit (Last Updated On)</t>
  </si>
  <si>
    <t>recruit_projectgrossprofit_date</t>
  </si>
  <si>
    <t>Project Gross Profit (State)</t>
  </si>
  <si>
    <t>recruit_projectgrossprofit_state</t>
  </si>
  <si>
    <t>Project ID</t>
  </si>
  <si>
    <t>recruit_projectautonumber</t>
  </si>
  <si>
    <t>recruit_startdate</t>
  </si>
  <si>
    <t>Acceptance Process Started On</t>
  </si>
  <si>
    <t>mercury_acceptanceprocessstartedon</t>
  </si>
  <si>
    <t>Accepted</t>
  </si>
  <si>
    <t>new_statusaccepteddate</t>
  </si>
  <si>
    <t>Accepted checkbox</t>
  </si>
  <si>
    <t>new_statusacceptedcheckbox</t>
  </si>
  <si>
    <t>crimson_addresscity</t>
  </si>
  <si>
    <t>Address Country</t>
  </si>
  <si>
    <t>mercury_addresscountry</t>
  </si>
  <si>
    <t>Address County</t>
  </si>
  <si>
    <t>mercury_addresscounty</t>
  </si>
  <si>
    <t>Address ID</t>
  </si>
  <si>
    <t>Address Name</t>
  </si>
  <si>
    <t>crimson_addressname</t>
  </si>
  <si>
    <t>Address Postcode</t>
  </si>
  <si>
    <t>crimson_addresspostcode</t>
  </si>
  <si>
    <t>Address State</t>
  </si>
  <si>
    <t>mercury_addressstate</t>
  </si>
  <si>
    <t>Address Street 1</t>
  </si>
  <si>
    <t>crimson_addressstreet1</t>
  </si>
  <si>
    <t>Address Street 2</t>
  </si>
  <si>
    <t>mercury_addressstreet2</t>
  </si>
  <si>
    <t>Address Street 3</t>
  </si>
  <si>
    <t>mercury_addressstreet3</t>
  </si>
  <si>
    <t>Available</t>
  </si>
  <si>
    <t>crimson_available</t>
  </si>
  <si>
    <t>Candidate comment</t>
  </si>
  <si>
    <t>crimson_candidatecomment</t>
  </si>
  <si>
    <t>Candidate Description for Client</t>
  </si>
  <si>
    <t>new_candidatedescriptionforclient</t>
  </si>
  <si>
    <t>crimson_clientid</t>
  </si>
  <si>
    <t>Client Address Lookup</t>
  </si>
  <si>
    <t>new_clientaddresslookup</t>
  </si>
  <si>
    <t>Client comment</t>
  </si>
  <si>
    <t>crimson_clientcomment</t>
  </si>
  <si>
    <t>mercury_currentdatetime</t>
  </si>
  <si>
    <t>CV SharePoint File Url</t>
  </si>
  <si>
    <t>mercury_cvsharepointfileurl</t>
  </si>
  <si>
    <t>Days per Week</t>
  </si>
  <si>
    <t>Declined</t>
  </si>
  <si>
    <t>new_statusdeclineddate</t>
  </si>
  <si>
    <t>Declined checkbox</t>
  </si>
  <si>
    <t>new_statusdeclinedcheckbox</t>
  </si>
  <si>
    <t>Fee %</t>
  </si>
  <si>
    <t>mercury_permanentfeepercent</t>
  </si>
  <si>
    <t>Final Interview Created</t>
  </si>
  <si>
    <t>mercury_statusinterviewfinaldate</t>
  </si>
  <si>
    <t>Final Interview Date</t>
  </si>
  <si>
    <t>mercury_finalinterviewdate</t>
  </si>
  <si>
    <t>First Interview Created</t>
  </si>
  <si>
    <t>new_statusinterviewdate</t>
  </si>
  <si>
    <t>First Interview Date</t>
  </si>
  <si>
    <t>mercury_firstinterviewdate</t>
  </si>
  <si>
    <t>Further Interview Created</t>
  </si>
  <si>
    <t>new_statusinterviewseconddate</t>
  </si>
  <si>
    <t>Further Interview Date</t>
  </si>
  <si>
    <t>mercury_furtherinterviewdate</t>
  </si>
  <si>
    <t>Furthest Status</t>
  </si>
  <si>
    <t>mercury_furtheststatus</t>
  </si>
  <si>
    <t>Had Interview</t>
  </si>
  <si>
    <t>mercury_hadinterview</t>
  </si>
  <si>
    <t>Hiring Manager</t>
  </si>
  <si>
    <t>mercury_hiringmanager</t>
  </si>
  <si>
    <t>Interview Address Location</t>
  </si>
  <si>
    <t>new_interviewaddresslocation</t>
  </si>
  <si>
    <t>Interview checkbox</t>
  </si>
  <si>
    <t>new_statusinterviewcheckbox</t>
  </si>
  <si>
    <t>Interview Final checkbox</t>
  </si>
  <si>
    <t>mercury_statusinterviewfinalcheckbox</t>
  </si>
  <si>
    <t>Interview Phase</t>
  </si>
  <si>
    <t>mercury_interviewphase</t>
  </si>
  <si>
    <t>Interview Reschedule Flag</t>
  </si>
  <si>
    <t>recruit_interviewrescheduleflag</t>
  </si>
  <si>
    <t>Interview Second</t>
  </si>
  <si>
    <t>new_statusinterviewsecondcheckbox</t>
  </si>
  <si>
    <t>Interview Type</t>
  </si>
  <si>
    <t>crimson_interviewtype</t>
  </si>
  <si>
    <t>Interviewer</t>
  </si>
  <si>
    <t>new_interviewer</t>
  </si>
  <si>
    <t>crimson_lastcontacted</t>
  </si>
  <si>
    <t>Last CV</t>
  </si>
  <si>
    <t>crimson_lastcv</t>
  </si>
  <si>
    <t>Latest Feedback</t>
  </si>
  <si>
    <t>mercury_latestfeedback</t>
  </si>
  <si>
    <t>Latest Interview Date</t>
  </si>
  <si>
    <t>new_interviewdate</t>
  </si>
  <si>
    <t>Lookup Address</t>
  </si>
  <si>
    <t>crimson_lookupaddress</t>
  </si>
  <si>
    <t>Offer Made</t>
  </si>
  <si>
    <t>new_statusoffermadedate</t>
  </si>
  <si>
    <t>Offer Made checkbox</t>
  </si>
  <si>
    <t>new_statusoffermadecheckbox</t>
  </si>
  <si>
    <t>Placed</t>
  </si>
  <si>
    <t>new_statusplaceddate</t>
  </si>
  <si>
    <t>Placed checkbox</t>
  </si>
  <si>
    <t>new_statusplacedcheckbox</t>
  </si>
  <si>
    <t>Rejected</t>
  </si>
  <si>
    <t>new_statusrejecteddate</t>
  </si>
  <si>
    <t>Rejected checkbox</t>
  </si>
  <si>
    <t>new_statusrejectedcheckbox</t>
  </si>
  <si>
    <t>Rejection Comments</t>
  </si>
  <si>
    <t>crimson_rejectioncomments</t>
  </si>
  <si>
    <t>Rejection Reason</t>
  </si>
  <si>
    <t>crimson_rejectionreason</t>
  </si>
  <si>
    <t>Selected</t>
  </si>
  <si>
    <t>new_statusselecteddate</t>
  </si>
  <si>
    <t>Selected checkbox</t>
  </si>
  <si>
    <t>new_statusselectedcheckbox</t>
  </si>
  <si>
    <t>Send candidate confirmation</t>
  </si>
  <si>
    <t>crimson_sendcandidateconfirmation</t>
  </si>
  <si>
    <t>Send client confirmation</t>
  </si>
  <si>
    <t>crimson_sendclientconfirmation</t>
  </si>
  <si>
    <t>Shortlisted</t>
  </si>
  <si>
    <t>new_statusshortlisteddate</t>
  </si>
  <si>
    <t>Shortlisted checkbox</t>
  </si>
  <si>
    <t>new_statusshortlistedcheckbox</t>
  </si>
  <si>
    <t>Status Update</t>
  </si>
  <si>
    <t>crimson_statusupdate</t>
  </si>
  <si>
    <t>Submitted</t>
  </si>
  <si>
    <t>new_statussubmitteddate</t>
  </si>
  <si>
    <t>Submitted checkbox</t>
  </si>
  <si>
    <t>new_statussubmittedcheckbox</t>
  </si>
  <si>
    <t>Suitability</t>
  </si>
  <si>
    <t>crimson_suitability</t>
  </si>
  <si>
    <t>Tag</t>
  </si>
  <si>
    <t>crimson_tag</t>
  </si>
  <si>
    <t>TimeZone</t>
  </si>
  <si>
    <t>mercury_timezone</t>
  </si>
  <si>
    <t>crimson_vacancyid</t>
  </si>
  <si>
    <t>Vacancy Candidate</t>
  </si>
  <si>
    <t>crimson_vacancycandidateid</t>
  </si>
  <si>
    <t># Accepted</t>
  </si>
  <si>
    <t>mercury_totalplaced</t>
  </si>
  <si>
    <t># Accepted (Last Updated On)</t>
  </si>
  <si>
    <t>mercury_totalplaced_date</t>
  </si>
  <si>
    <t># Accepted (State)</t>
  </si>
  <si>
    <t>mercury_totalplaced_state</t>
  </si>
  <si>
    <t># Candidate Calls</t>
  </si>
  <si>
    <t>mercury_senttoclient</t>
  </si>
  <si>
    <t># Candidate Calls (Last Updated On)</t>
  </si>
  <si>
    <t>mercury_senttoclient_date</t>
  </si>
  <si>
    <t># Candidate Calls (State)</t>
  </si>
  <si>
    <t>mercury_senttoclient_state</t>
  </si>
  <si>
    <t># Interviewed</t>
  </si>
  <si>
    <t>mercury_totalinterviewed</t>
  </si>
  <si>
    <t># Interviewed (Last Updated On)</t>
  </si>
  <si>
    <t>mercury_totalinterviewed_date</t>
  </si>
  <si>
    <t># Interviewed (State)</t>
  </si>
  <si>
    <t>mercury_totalinterviewed_state</t>
  </si>
  <si>
    <t># Not Yet Accepted</t>
  </si>
  <si>
    <t>mercury_totalrejectedafterinterview</t>
  </si>
  <si>
    <t># Not Yet Interviewed</t>
  </si>
  <si>
    <t>mercury_totalrejectedwithoutinterview</t>
  </si>
  <si>
    <t># Not Yet Offered</t>
  </si>
  <si>
    <t>mercury_notyetoffered</t>
  </si>
  <si>
    <t># Not Yet Submitted</t>
  </si>
  <si>
    <t>mercury_totalrejectedunsubmitted</t>
  </si>
  <si>
    <t># Number of positions filled</t>
  </si>
  <si>
    <t>mercury_numberofpositionsfilled</t>
  </si>
  <si>
    <t># Number of positions filled (Last Updated On)</t>
  </si>
  <si>
    <t>mercury_numberofpositionsfilled_date</t>
  </si>
  <si>
    <t># Number of positions filled (State)</t>
  </si>
  <si>
    <t>mercury_numberofpositionsfilled_state</t>
  </si>
  <si>
    <t># Offered</t>
  </si>
  <si>
    <t>mercury_totaloffered</t>
  </si>
  <si>
    <t># Offered (Last Updated On)</t>
  </si>
  <si>
    <t>mercury_totaloffered_date</t>
  </si>
  <si>
    <t># Offered (State)</t>
  </si>
  <si>
    <t>mercury_totaloffered_state</t>
  </si>
  <si>
    <t># Potential Candidates</t>
  </si>
  <si>
    <t>mercury_totalpotentialcandidates</t>
  </si>
  <si>
    <t># Potential Candidates (Last Updated On)</t>
  </si>
  <si>
    <t>mercury_totalpotentialcandidates_date</t>
  </si>
  <si>
    <t># Potential Candidates (State)</t>
  </si>
  <si>
    <t>mercury_totalpotentialcandidates_state</t>
  </si>
  <si>
    <t># Rejected Before Shortlist</t>
  </si>
  <si>
    <t>mercury_totalrejectedbeforeshortlist</t>
  </si>
  <si>
    <t># Selected</t>
  </si>
  <si>
    <t>mercury_totalshortlisted</t>
  </si>
  <si>
    <t># Selected (Last Updated On)</t>
  </si>
  <si>
    <t>mercury_totalshortlisted_date</t>
  </si>
  <si>
    <t># Selected (State)</t>
  </si>
  <si>
    <t>mercury_totalshortlisted_state</t>
  </si>
  <si>
    <t># Submitted</t>
  </si>
  <si>
    <t>mercury_totalsubmitted</t>
  </si>
  <si>
    <t># Submitted (Last Updated On)</t>
  </si>
  <si>
    <t>mercury_totalsubmitted_date</t>
  </si>
  <si>
    <t># Submitted (State)</t>
  </si>
  <si>
    <t>mercury_totalsubmitted_state</t>
  </si>
  <si>
    <t>% Accepted</t>
  </si>
  <si>
    <t>mercury_percentageaccepted</t>
  </si>
  <si>
    <t>% Interviewed</t>
  </si>
  <si>
    <t>mercury_percentageinterviewed</t>
  </si>
  <si>
    <t>% Offered</t>
  </si>
  <si>
    <t>mercury_percentageoffered</t>
  </si>
  <si>
    <t>% Submitted</t>
  </si>
  <si>
    <t>mercury_percentagesubmitted</t>
  </si>
  <si>
    <t>mercury_addressstreet1</t>
  </si>
  <si>
    <t>addressstreet2</t>
  </si>
  <si>
    <t>recruit_addressstreet2</t>
  </si>
  <si>
    <t>Advert Text 2</t>
  </si>
  <si>
    <t>recruit_adverttext2</t>
  </si>
  <si>
    <t>Advert Text 3</t>
  </si>
  <si>
    <t>recruit_adverttext3</t>
  </si>
  <si>
    <t>Advertise on Website</t>
  </si>
  <si>
    <t>recruit_advertiseonwebsite</t>
  </si>
  <si>
    <t>Aggregate fees (Base)</t>
  </si>
  <si>
    <t>mercury_aggregatefees_base</t>
  </si>
  <si>
    <t>Benefits Notes</t>
  </si>
  <si>
    <t>mercury_benefitsnotes</t>
  </si>
  <si>
    <t>Bonus</t>
  </si>
  <si>
    <t>crimson_bonus</t>
  </si>
  <si>
    <t>Bonus (Base)</t>
  </si>
  <si>
    <t>crimson_bonus_base</t>
  </si>
  <si>
    <t>Bonus/Shares</t>
  </si>
  <si>
    <t>crimson_bonusshares</t>
  </si>
  <si>
    <t>Client Email</t>
  </si>
  <si>
    <t>crimson_clientemail</t>
  </si>
  <si>
    <t>Client Mobile</t>
  </si>
  <si>
    <t>crimson_clientmobile</t>
  </si>
  <si>
    <t>Client Phone</t>
  </si>
  <si>
    <t>crimson_clientphone</t>
  </si>
  <si>
    <t>Client Ref</t>
  </si>
  <si>
    <t>Client Site Lookup</t>
  </si>
  <si>
    <t>crimson_clientsitelookup</t>
  </si>
  <si>
    <t>recruit_commissionvac0</t>
  </si>
  <si>
    <t>recruit_commission0gp</t>
  </si>
  <si>
    <t>recruit_commission0gp_base</t>
  </si>
  <si>
    <t>recruit_commission1</t>
  </si>
  <si>
    <t>recruit_commission1gp</t>
  </si>
  <si>
    <t>recruit_commission1gp_base</t>
  </si>
  <si>
    <t>recruit_commission2</t>
  </si>
  <si>
    <t>recruit_commission2gp</t>
  </si>
  <si>
    <t>recruit_commission2gp_base</t>
  </si>
  <si>
    <t>recruit_commission3</t>
  </si>
  <si>
    <t>recruit_commissionflatrate0vac</t>
  </si>
  <si>
    <t>recruit_commissionflatrate0vac_base</t>
  </si>
  <si>
    <t>recruit_commissionflatrate1vac</t>
  </si>
  <si>
    <t>recruit_commissionflatrate1vac_base</t>
  </si>
  <si>
    <t>recruit_commissionflatrate2vac</t>
  </si>
  <si>
    <t>recruit_commissionflatrate2vac_base</t>
  </si>
  <si>
    <t>recruit_commissionflatrate3vac</t>
  </si>
  <si>
    <t>recruit_commissionflatrate3vac_base</t>
  </si>
  <si>
    <t>recruit_commissionrate0</t>
  </si>
  <si>
    <t>recruit_commissionrate1</t>
  </si>
  <si>
    <t>recruit_commissionrate2</t>
  </si>
  <si>
    <t>recruit_commissionrate3</t>
  </si>
  <si>
    <t>recruit_commissiontotal</t>
  </si>
  <si>
    <t>Company Car</t>
  </si>
  <si>
    <t>new_companycar</t>
  </si>
  <si>
    <t>Contact Bonus Frequency</t>
  </si>
  <si>
    <t>crimson_contactbonusfrequency</t>
  </si>
  <si>
    <t>Contract Duration (Weeks)</t>
  </si>
  <si>
    <t>crimson_contractduration</t>
  </si>
  <si>
    <t>Contract Rate</t>
  </si>
  <si>
    <t>crimson_contractrate</t>
  </si>
  <si>
    <t>Contract Rate (Base)</t>
  </si>
  <si>
    <t>crimson_contractrate_base</t>
  </si>
  <si>
    <t>Contract Timesheet Interval</t>
  </si>
  <si>
    <t>crimson_contracttimesheetinterval</t>
  </si>
  <si>
    <t>CVs Required</t>
  </si>
  <si>
    <t>mercury_cvsrequired</t>
  </si>
  <si>
    <t>Desirable Tag Control 0</t>
  </si>
  <si>
    <t>recruit_desirabletagcontrol0</t>
  </si>
  <si>
    <t>Desirable Tag Control 1</t>
  </si>
  <si>
    <t>recruit_desirabletagcontrol1</t>
  </si>
  <si>
    <t>Desirable Tag Control 2</t>
  </si>
  <si>
    <t>recruit_desirabletagcontrol2</t>
  </si>
  <si>
    <t>Desirable Tag Control 3</t>
  </si>
  <si>
    <t>recruit_desirabletagcontrol3</t>
  </si>
  <si>
    <t>Desirable Tag Control 4</t>
  </si>
  <si>
    <t>recruit_desirabletagcontrol4</t>
  </si>
  <si>
    <t>Desirable Tag Control Ids</t>
  </si>
  <si>
    <t>recruit_desirabletagcontrolids</t>
  </si>
  <si>
    <t>Email description</t>
  </si>
  <si>
    <t>mercury_emaildescription</t>
  </si>
  <si>
    <t>Exclusive?</t>
  </si>
  <si>
    <t>mercury_exclusive</t>
  </si>
  <si>
    <t>Exclusivity Days</t>
  </si>
  <si>
    <t>recruit_exclusivitylength</t>
  </si>
  <si>
    <t>Exclusivity Review Date</t>
  </si>
  <si>
    <t>recruit_exclusivityreviewdate</t>
  </si>
  <si>
    <t>Fee % Based On</t>
  </si>
  <si>
    <t>recruit_permanentfeepercentbasedon</t>
  </si>
  <si>
    <t>Fee structure</t>
  </si>
  <si>
    <t>mercury_feestructure</t>
  </si>
  <si>
    <t>Fixed Fee</t>
  </si>
  <si>
    <t>crimson_temporaryfixedfee</t>
  </si>
  <si>
    <t>Holiday Days</t>
  </si>
  <si>
    <t>crimson_holidays</t>
  </si>
  <si>
    <t>crimson_hoursperweek</t>
  </si>
  <si>
    <t>Internal description</t>
  </si>
  <si>
    <t>crimson_jobsummaryemail</t>
  </si>
  <si>
    <t>Interview Questions</t>
  </si>
  <si>
    <t>recruit_interviewquestions</t>
  </si>
  <si>
    <t>Job Duration (Weeks)</t>
  </si>
  <si>
    <t>crimson_jobduration</t>
  </si>
  <si>
    <t>Job Summary (Job Board)</t>
  </si>
  <si>
    <t>crimson_jobsummary</t>
  </si>
  <si>
    <t>crimson_jobtitle</t>
  </si>
  <si>
    <t>Location</t>
  </si>
  <si>
    <t>mercury_location</t>
  </si>
  <si>
    <t>Mandatory Tag Control 0</t>
  </si>
  <si>
    <t>recruit_mandatorytagcontrol0</t>
  </si>
  <si>
    <t>Mandatory Tag Control 1</t>
  </si>
  <si>
    <t>recruit_mandatorytagcontrol1</t>
  </si>
  <si>
    <t>Mandatory Tag Control 2</t>
  </si>
  <si>
    <t>recruit_mandatorytagcontrol2</t>
  </si>
  <si>
    <t>Mandatory Tag Control 3</t>
  </si>
  <si>
    <t>recruit_mandatorytagcontrol3</t>
  </si>
  <si>
    <t>Mandatory Tag Control 4</t>
  </si>
  <si>
    <t>recruit_mandatorytagcontrol4</t>
  </si>
  <si>
    <t>Mandatory Tag Control Ids</t>
  </si>
  <si>
    <t>recruit_mandatorytagcontrolids</t>
  </si>
  <si>
    <t>Medical Insurance</t>
  </si>
  <si>
    <t>new_medicalinsurance</t>
  </si>
  <si>
    <t>Most recent cascade</t>
  </si>
  <si>
    <t>mercury_mostrecentcascade</t>
  </si>
  <si>
    <t>Number of positions</t>
  </si>
  <si>
    <t>new_numberofpositions</t>
  </si>
  <si>
    <t>Number of positions remaining</t>
  </si>
  <si>
    <t>mercury_numberofpositionsremaining</t>
  </si>
  <si>
    <t>mercury_numberofweeks</t>
  </si>
  <si>
    <t>Pension Scheme</t>
  </si>
  <si>
    <t>new_pensionscheme</t>
  </si>
  <si>
    <t>crimson_contractrateper</t>
  </si>
  <si>
    <t>Permanent Salary To</t>
  </si>
  <si>
    <t>mercury_permanentsalaryto</t>
  </si>
  <si>
    <t>Priority</t>
  </si>
  <si>
    <t>mercury_priority</t>
  </si>
  <si>
    <t>Probability</t>
  </si>
  <si>
    <t>crimson_probabilityestimate</t>
  </si>
  <si>
    <t>Probability (%)</t>
  </si>
  <si>
    <t>crimson_probability</t>
  </si>
  <si>
    <t>Profit</t>
  </si>
  <si>
    <t>crimson_profit</t>
  </si>
  <si>
    <t>Profit (Base)</t>
  </si>
  <si>
    <t>crimson_profit_base</t>
  </si>
  <si>
    <t>Published Posting URL</t>
  </si>
  <si>
    <t>recruit_publishedpostingurl</t>
  </si>
  <si>
    <t>Qualification Q&amp;A</t>
  </si>
  <si>
    <t>recruit_qualificationqa</t>
  </si>
  <si>
    <t>Reg. No. status</t>
  </si>
  <si>
    <t>mercury_regnostatus</t>
  </si>
  <si>
    <t>recruit_rejectionreason</t>
  </si>
  <si>
    <t>Retained?</t>
  </si>
  <si>
    <t>recruit_retained</t>
  </si>
  <si>
    <t>crimson_reviewdate</t>
  </si>
  <si>
    <t>Speculative</t>
  </si>
  <si>
    <t>crimson_speculative</t>
  </si>
  <si>
    <t>Staged fees</t>
  </si>
  <si>
    <t>mercury_aggregatefees</t>
  </si>
  <si>
    <t>Staged fees (Last Updated On)</t>
  </si>
  <si>
    <t>mercury_aggregatefees_date</t>
  </si>
  <si>
    <t>Staged fees (State)</t>
  </si>
  <si>
    <t>mercury_aggregatefees_state</t>
  </si>
  <si>
    <t>Start date</t>
  </si>
  <si>
    <t>recruit_tagsdirty</t>
  </si>
  <si>
    <t>Test Data</t>
  </si>
  <si>
    <t>mercury_testdata</t>
  </si>
  <si>
    <t>To</t>
  </si>
  <si>
    <t>mercury_to</t>
  </si>
  <si>
    <t>To (Base)</t>
  </si>
  <si>
    <t>mercury_to_base</t>
  </si>
  <si>
    <t>Training</t>
  </si>
  <si>
    <t>new_training</t>
  </si>
  <si>
    <t>Type of Position</t>
  </si>
  <si>
    <t>crimson_typeofposition</t>
  </si>
  <si>
    <t>Vacancy Autonumber Stub</t>
  </si>
  <si>
    <t>crimson_vacancyautonumber</t>
  </si>
  <si>
    <t>Vacancy Grids</t>
  </si>
  <si>
    <t>recruit_vacancygrids</t>
  </si>
  <si>
    <t>Vacancy Ref</t>
  </si>
  <si>
    <t>crimson_vacancyrefno</t>
  </si>
  <si>
    <t>Vacancy revenue</t>
  </si>
  <si>
    <t>crimson_vacancyrevenue</t>
  </si>
  <si>
    <t>Vacancy revenue (Base)</t>
  </si>
  <si>
    <t>crimson_vacancyrevenue_base</t>
  </si>
  <si>
    <t>Visible on portal</t>
  </si>
  <si>
    <t>mercury_visibleonportal</t>
  </si>
  <si>
    <t>Formatted Value</t>
  </si>
  <si>
    <t>.formattedvalue</t>
  </si>
  <si>
    <t>Id</t>
  </si>
  <si>
    <r>
      <t xml:space="preserve">Emailing from a Contact Record I simply want to show the </t>
    </r>
    <r>
      <rPr>
        <i/>
        <sz val="11"/>
        <color theme="1"/>
        <rFont val="Aptos Narrow"/>
        <family val="2"/>
        <scheme val="minor"/>
      </rPr>
      <t>Middle Name</t>
    </r>
    <r>
      <rPr>
        <sz val="11"/>
        <color theme="1"/>
        <rFont val="Aptos Narrow"/>
        <family val="2"/>
        <scheme val="minor"/>
      </rPr>
      <t xml:space="preserve"> field</t>
    </r>
  </si>
  <si>
    <t>{{data.middlename}}</t>
  </si>
  <si>
    <r>
      <t xml:space="preserve">Emailing from a Contact Record I simply want to show the </t>
    </r>
    <r>
      <rPr>
        <i/>
        <sz val="11"/>
        <color theme="1"/>
        <rFont val="Aptos Narrow"/>
        <family val="2"/>
        <scheme val="minor"/>
      </rPr>
      <t>Current Salary</t>
    </r>
    <r>
      <rPr>
        <sz val="11"/>
        <color theme="1"/>
        <rFont val="Aptos Narrow"/>
        <family val="2"/>
        <scheme val="minor"/>
      </rPr>
      <t xml:space="preserve"> field</t>
    </r>
  </si>
  <si>
    <t>{{data.recruit_currentsalary}}</t>
  </si>
  <si>
    <r>
      <t xml:space="preserve">Emailing from a Shortlist Record I want to show the </t>
    </r>
    <r>
      <rPr>
        <i/>
        <sz val="11"/>
        <color theme="1"/>
        <rFont val="Aptos Narrow"/>
        <family val="2"/>
        <scheme val="minor"/>
      </rPr>
      <t>Job Title</t>
    </r>
    <r>
      <rPr>
        <sz val="11"/>
        <color theme="1"/>
        <rFont val="Aptos Narrow"/>
        <family val="2"/>
        <scheme val="minor"/>
      </rPr>
      <t xml:space="preserve"> field from the Hiring Manager</t>
    </r>
  </si>
  <si>
    <t>{{data.mercury_hiringmanager.jobtitle}}</t>
  </si>
  <si>
    <r>
      <t xml:space="preserve">Emailing from a Shortlist Record I want to show the </t>
    </r>
    <r>
      <rPr>
        <i/>
        <sz val="11"/>
        <color theme="1"/>
        <rFont val="Aptos Narrow"/>
        <family val="2"/>
        <scheme val="minor"/>
      </rPr>
      <t>Manager</t>
    </r>
    <r>
      <rPr>
        <sz val="11"/>
        <color theme="1"/>
        <rFont val="Aptos Narrow"/>
        <family val="2"/>
        <scheme val="minor"/>
      </rPr>
      <t xml:space="preserve"> field from the Hiring Manager</t>
    </r>
  </si>
  <si>
    <t>{{data.mercury_hiringmanager.managername}}</t>
  </si>
  <si>
    <r>
      <t xml:space="preserve">Emailing from a Shortlist Record I want to show the </t>
    </r>
    <r>
      <rPr>
        <i/>
        <sz val="11"/>
        <color theme="1"/>
        <rFont val="Aptos Narrow"/>
        <family val="2"/>
        <scheme val="minor"/>
      </rPr>
      <t>Client Known As</t>
    </r>
    <r>
      <rPr>
        <sz val="11"/>
        <color theme="1"/>
        <rFont val="Aptos Narrow"/>
        <family val="2"/>
        <scheme val="minor"/>
      </rPr>
      <t xml:space="preserve"> field from the Client</t>
    </r>
  </si>
  <si>
    <t>{{data.crimson_clientid.mercury_clientknownas}}</t>
  </si>
  <si>
    <r>
      <t xml:space="preserve">Emailing from a Shortlist Record I want to show the </t>
    </r>
    <r>
      <rPr>
        <i/>
        <sz val="11"/>
        <color theme="1"/>
        <rFont val="Aptos Narrow"/>
        <family val="2"/>
        <scheme val="minor"/>
      </rPr>
      <t>Post Code</t>
    </r>
    <r>
      <rPr>
        <sz val="11"/>
        <color theme="1"/>
        <rFont val="Aptos Narrow"/>
        <family val="2"/>
        <scheme val="minor"/>
      </rPr>
      <t xml:space="preserve"> field from the Client</t>
    </r>
  </si>
  <si>
    <t>{{data.crimson_clientid.address1_postalcode}}</t>
  </si>
  <si>
    <r>
      <t xml:space="preserve">Emailing from a Shortlist Record I want to show the </t>
    </r>
    <r>
      <rPr>
        <i/>
        <sz val="11"/>
        <color theme="1"/>
        <rFont val="Aptos Narrow"/>
        <family val="2"/>
        <scheme val="minor"/>
      </rPr>
      <t>Type</t>
    </r>
    <r>
      <rPr>
        <sz val="11"/>
        <color theme="1"/>
        <rFont val="Aptos Narrow"/>
        <family val="2"/>
        <scheme val="minor"/>
      </rPr>
      <t xml:space="preserve"> </t>
    </r>
    <r>
      <rPr>
        <i/>
        <sz val="11"/>
        <color theme="1"/>
        <rFont val="Aptos Narrow"/>
        <family val="2"/>
        <scheme val="minor"/>
      </rPr>
      <t xml:space="preserve">of Position </t>
    </r>
    <r>
      <rPr>
        <sz val="11"/>
        <color theme="1"/>
        <rFont val="Aptos Narrow"/>
        <family val="2"/>
        <scheme val="minor"/>
      </rPr>
      <t>field from the Vacancy</t>
    </r>
  </si>
  <si>
    <t>{{data.crimson_vacancyid.crimson_typeofposition}}</t>
  </si>
  <si>
    <r>
      <t xml:space="preserve">Emailing from a Shortlist Record I want to show the </t>
    </r>
    <r>
      <rPr>
        <i/>
        <sz val="11"/>
        <color theme="1"/>
        <rFont val="Aptos Narrow"/>
        <family val="2"/>
        <scheme val="minor"/>
      </rPr>
      <t>Exclusivity Days</t>
    </r>
    <r>
      <rPr>
        <sz val="11"/>
        <color theme="1"/>
        <rFont val="Aptos Narrow"/>
        <family val="2"/>
        <scheme val="minor"/>
      </rPr>
      <t xml:space="preserve"> field from the Vacancy</t>
    </r>
  </si>
  <si>
    <t>{{data.crimson_vacancyid.recruit_exclusivitylength}}</t>
  </si>
  <si>
    <r>
      <t xml:space="preserve">Emailing from a Placement Record I want to show the </t>
    </r>
    <r>
      <rPr>
        <i/>
        <sz val="11"/>
        <color theme="1"/>
        <rFont val="Aptos Narrow"/>
        <family val="2"/>
        <scheme val="minor"/>
      </rPr>
      <t>City</t>
    </r>
    <r>
      <rPr>
        <sz val="11"/>
        <color theme="1"/>
        <rFont val="Aptos Narrow"/>
        <family val="2"/>
        <scheme val="minor"/>
      </rPr>
      <t xml:space="preserve"> field from the Candidate</t>
    </r>
  </si>
  <si>
    <t>{{data.recruit_candidatecontact.address2_city}}</t>
  </si>
  <si>
    <r>
      <t xml:space="preserve">Emailing from a Placement Record I want to show the </t>
    </r>
    <r>
      <rPr>
        <i/>
        <sz val="11"/>
        <color theme="1"/>
        <rFont val="Aptos Narrow"/>
        <family val="2"/>
        <scheme val="minor"/>
      </rPr>
      <t>Boolean User Field 1</t>
    </r>
    <r>
      <rPr>
        <sz val="11"/>
        <color theme="1"/>
        <rFont val="Aptos Narrow"/>
        <family val="2"/>
        <scheme val="minor"/>
      </rPr>
      <t xml:space="preserve"> field from the Candidate</t>
    </r>
  </si>
  <si>
    <t>{{data.recruit_candidatecontact.recruit_booleanuserfield1}}</t>
  </si>
  <si>
    <r>
      <t>Emailing from a Placement Record I want to show the</t>
    </r>
    <r>
      <rPr>
        <i/>
        <sz val="11"/>
        <color theme="1"/>
        <rFont val="Aptos Narrow"/>
        <family val="2"/>
        <scheme val="minor"/>
      </rPr>
      <t xml:space="preserve"> Middle Name</t>
    </r>
    <r>
      <rPr>
        <sz val="11"/>
        <color theme="1"/>
        <rFont val="Aptos Narrow"/>
        <family val="2"/>
        <scheme val="minor"/>
      </rPr>
      <t xml:space="preserve"> field from the Candidate</t>
    </r>
  </si>
  <si>
    <t>{{data.recruit_candidatecontact.middlename}}</t>
  </si>
  <si>
    <r>
      <t xml:space="preserve">Emailing from a Placement Record I want to show the </t>
    </r>
    <r>
      <rPr>
        <i/>
        <sz val="11"/>
        <color theme="1"/>
        <rFont val="Aptos Narrow"/>
        <family val="2"/>
        <scheme val="minor"/>
      </rPr>
      <t>Job Type</t>
    </r>
    <r>
      <rPr>
        <sz val="11"/>
        <color theme="1"/>
        <rFont val="Aptos Narrow"/>
        <family val="2"/>
        <scheme val="minor"/>
      </rPr>
      <t xml:space="preserve"> field from the Agreement</t>
    </r>
  </si>
  <si>
    <t>{{data.mercury_agreementid.mercury_jobtype}}</t>
  </si>
  <si>
    <r>
      <t xml:space="preserve">Emailing from a Placement Record I want to show the </t>
    </r>
    <r>
      <rPr>
        <i/>
        <sz val="11"/>
        <color theme="1"/>
        <rFont val="Aptos Narrow"/>
        <family val="2"/>
        <scheme val="minor"/>
      </rPr>
      <t>Review Date</t>
    </r>
    <r>
      <rPr>
        <sz val="11"/>
        <color theme="1"/>
        <rFont val="Aptos Narrow"/>
        <family val="2"/>
        <scheme val="minor"/>
      </rPr>
      <t xml:space="preserve"> field from the Agreement</t>
    </r>
  </si>
  <si>
    <t>{{data.mercury_agreementid.mercury_reviewdate}}</t>
  </si>
  <si>
    <r>
      <t xml:space="preserve">Emailing from a Placement Record I want to show the </t>
    </r>
    <r>
      <rPr>
        <i/>
        <sz val="11"/>
        <color theme="1"/>
        <rFont val="Aptos Narrow"/>
        <family val="2"/>
        <scheme val="minor"/>
      </rPr>
      <t xml:space="preserve">Mark-up / Fee % </t>
    </r>
    <r>
      <rPr>
        <sz val="11"/>
        <color theme="1"/>
        <rFont val="Aptos Narrow"/>
        <family val="2"/>
        <scheme val="minor"/>
      </rPr>
      <t>field from the Agreement</t>
    </r>
  </si>
  <si>
    <t>{{data.mercury_agreementid.mercury_markuppercent}}</t>
  </si>
  <si>
    <t xml:space="preserve">Do not place anything beneate as values can spill different amount of rows depending on list of options </t>
  </si>
  <si>
    <t>Formula Purpose</t>
  </si>
  <si>
    <t>Formula</t>
  </si>
  <si>
    <t>Data Validation on Merge Code Selector &gt; Field Selector</t>
  </si>
  <si>
    <t>Data Validation on Merge Code Selector &gt; Whitelist Field Selector</t>
  </si>
  <si>
    <t>Data Validation on Merge Code Selector &gt; Format Options Selector</t>
  </si>
  <si>
    <t>Just a table to form a list of places that can be emailed from. It is then used in the formula to the right to identify unique options in the drop down available on the selctor</t>
  </si>
  <si>
    <t>Data Validation on Merge Code Selector &gt; Email From (in case list to the left grows)</t>
  </si>
  <si>
    <t>List of Scenarios to pick from for 'Test Yourself'</t>
  </si>
  <si>
    <t>To determine if the selected field has a lookup to a whitelisted entity and if so which one</t>
  </si>
  <si>
    <t>No Lookup CONCAT</t>
  </si>
  <si>
    <t>Lookup CONCAT</t>
  </si>
  <si>
    <t>Is a Lookup being used?</t>
  </si>
  <si>
    <t>The field that is actually to be used for the CONCAT lookup</t>
  </si>
  <si>
    <t>Schema Name Returned for selected field</t>
  </si>
  <si>
    <t>Field Type for selected field</t>
  </si>
  <si>
    <t>Format Merge Code Extension (NA = an empty character)</t>
  </si>
  <si>
    <t>Full Merge Code for selected field</t>
  </si>
  <si>
    <t>Is a Lookup available?</t>
  </si>
  <si>
    <t>Schema Name Returned for lookup field</t>
  </si>
  <si>
    <t>This field can open the foor to</t>
  </si>
  <si>
    <t>Is the selected formatting option correct?</t>
  </si>
  <si>
    <t>Is secondary field selected correct?</t>
  </si>
  <si>
    <t>No Lookup Available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</si>
</sst>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ptos Narrow"/>
      <family val="2"/>
      <scheme val="minor"/>
    </font>
    <font>
      <b/>
      <sz val="11"/>
      <color theme="1"/>
      <name val="Aptos Narrow"/>
      <family val="2"/>
      <scheme val="minor"/>
    </font>
    <font>
      <sz val="10"/>
      <color theme="1"/>
      <name val="Aptos Narrow"/>
      <family val="2"/>
      <scheme val="minor"/>
    </font>
    <font>
      <b/>
      <sz val="11"/>
      <color theme="0"/>
      <name val="Aptos Narrow"/>
      <family val="2"/>
      <scheme val="minor"/>
    </font>
    <font>
      <b/>
      <sz val="22"/>
      <color theme="0"/>
      <name val="Aptos Narrow"/>
      <family val="2"/>
      <scheme val="minor"/>
    </font>
    <font>
      <b/>
      <u/>
      <sz val="11"/>
      <color theme="1"/>
      <name val="Aptos Narrow"/>
      <family val="2"/>
      <scheme val="minor"/>
    </font>
    <font>
      <i/>
      <sz val="11"/>
      <color theme="1"/>
      <name val="Aptos Narrow"/>
      <family val="2"/>
      <scheme val="minor"/>
    </font>
    <font>
      <b/>
      <sz val="14"/>
      <color theme="0"/>
      <name val="Aptos Narrow"/>
      <family val="2"/>
      <scheme val="minor"/>
    </font>
    <font>
      <b/>
      <sz val="48"/>
      <color theme="0"/>
      <name val="Aptos Narrow"/>
      <family val="2"/>
      <scheme val="minor"/>
    </font>
    <font>
      <sz val="11"/>
      <color rgb="FFFF0000"/>
      <name val="Aptos Narrow"/>
      <family val="2"/>
      <scheme val="minor"/>
    </font>
    <font>
      <sz val="11"/>
      <color theme="0"/>
      <name val="Aptos Narrow"/>
      <family val="2"/>
      <scheme val="minor"/>
    </font>
    <font>
      <b/>
      <sz val="11"/>
      <color rgb="FFFF0000"/>
      <name val="Aptos Narrow"/>
      <family val="2"/>
      <scheme val="minor"/>
    </font>
    <font>
      <b/>
      <u val="double"/>
      <sz val="11"/>
      <color rgb="FFFF0000"/>
      <name val="Aptos Narrow"/>
      <family val="2"/>
      <scheme val="minor"/>
    </font>
    <font>
      <b/>
      <sz val="18"/>
      <color theme="0"/>
      <name val="Aptos Narrow"/>
      <family val="2"/>
      <scheme val="minor"/>
    </font>
    <font>
      <sz val="11"/>
      <color rgb="FF000000"/>
      <name val="Aptos Narrow"/>
      <family val="2"/>
      <scheme val="minor"/>
    </font>
  </fonts>
  <fills count="8">
    <fill>
      <patternFill patternType="none"/>
    </fill>
    <fill>
      <patternFill patternType="gray125"/>
    </fill>
    <fill>
      <patternFill patternType="solid">
        <fgColor theme="8" tint="0.79998168889431442"/>
        <bgColor indexed="64"/>
      </patternFill>
    </fill>
    <fill>
      <patternFill patternType="solid">
        <fgColor theme="4" tint="0.79998168889431442"/>
        <bgColor theme="4" tint="0.79998168889431442"/>
      </patternFill>
    </fill>
    <fill>
      <patternFill patternType="solid">
        <fgColor theme="4"/>
        <bgColor theme="4"/>
      </patternFill>
    </fill>
    <fill>
      <patternFill patternType="solid">
        <fgColor theme="1"/>
        <bgColor indexed="64"/>
      </patternFill>
    </fill>
    <fill>
      <patternFill patternType="solid">
        <fgColor rgb="FFC0E6F5"/>
        <bgColor rgb="FFC0E6F5"/>
      </patternFill>
    </fill>
    <fill>
      <patternFill patternType="solid">
        <fgColor rgb="FFFFFF00"/>
        <bgColor indexed="64"/>
      </patternFill>
    </fill>
  </fills>
  <borders count="25">
    <border>
      <left/>
      <right/>
      <top/>
      <bottom/>
      <diagonal/>
    </border>
    <border>
      <left/>
      <right style="thin">
        <color theme="6" tint="-0.499984740745262"/>
      </right>
      <top/>
      <bottom style="thin">
        <color theme="6" tint="-0.499984740745262"/>
      </bottom>
      <diagonal/>
    </border>
    <border>
      <left style="thin">
        <color theme="4" tint="0.39997558519241921"/>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thin">
        <color theme="4" tint="0.39997558519241921"/>
      </top>
      <bottom style="thin">
        <color theme="4" tint="0.39997558519241921"/>
      </bottom>
      <diagonal/>
    </border>
    <border>
      <left style="medium">
        <color indexed="64"/>
      </left>
      <right/>
      <top style="thin">
        <color theme="4" tint="0.39997558519241921"/>
      </top>
      <bottom style="thin">
        <color theme="4" tint="0.3999755851924192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theme="4" tint="0.39994506668294322"/>
      </right>
      <top style="thin">
        <color theme="4" tint="0.39997558519241921"/>
      </top>
      <bottom style="thin">
        <color theme="4" tint="0.39997558519241921"/>
      </bottom>
      <diagonal/>
    </border>
    <border>
      <left style="medium">
        <color indexed="64"/>
      </left>
      <right/>
      <top/>
      <bottom style="thin">
        <color theme="4" tint="0.39997558519241921"/>
      </bottom>
      <diagonal/>
    </border>
    <border>
      <left/>
      <right style="medium">
        <color indexed="64"/>
      </right>
      <top/>
      <bottom style="thin">
        <color theme="4" tint="0.39997558519241921"/>
      </bottom>
      <diagonal/>
    </border>
  </borders>
  <cellStyleXfs count="2">
    <xf numFmtId="0" fontId="0" fillId="0" borderId="0"/>
    <xf numFmtId="0" fontId="2" fillId="2" borderId="1"/>
  </cellStyleXfs>
  <cellXfs count="88">
    <xf numFmtId="0" fontId="0" fillId="0" borderId="0" xfId="0"/>
    <xf numFmtId="0" fontId="0" fillId="0" borderId="0" xfId="0" applyAlignment="1">
      <alignment vertical="center" wrapText="1"/>
    </xf>
    <xf numFmtId="0" fontId="0" fillId="0" borderId="0" xfId="0" applyAlignment="1">
      <alignment vertical="center"/>
    </xf>
    <xf numFmtId="0" fontId="0" fillId="0" borderId="0" xfId="0" applyAlignment="1">
      <alignment wrapText="1"/>
    </xf>
    <xf numFmtId="0" fontId="0" fillId="3" borderId="3" xfId="0" applyFill="1" applyBorder="1"/>
    <xf numFmtId="0" fontId="3" fillId="4" borderId="5" xfId="0" applyFont="1" applyFill="1" applyBorder="1"/>
    <xf numFmtId="0" fontId="3" fillId="4" borderId="4" xfId="0" applyFont="1" applyFill="1" applyBorder="1" applyAlignment="1">
      <alignment wrapText="1"/>
    </xf>
    <xf numFmtId="0" fontId="0" fillId="3" borderId="2" xfId="0" applyFill="1" applyBorder="1" applyAlignment="1">
      <alignment wrapText="1"/>
    </xf>
    <xf numFmtId="0" fontId="0" fillId="0" borderId="3" xfId="0" applyBorder="1"/>
    <xf numFmtId="0" fontId="0" fillId="0" borderId="5" xfId="0" applyBorder="1"/>
    <xf numFmtId="0" fontId="3" fillId="4" borderId="2" xfId="0" applyFont="1" applyFill="1" applyBorder="1"/>
    <xf numFmtId="0" fontId="3" fillId="4" borderId="3" xfId="0" applyFont="1" applyFill="1" applyBorder="1"/>
    <xf numFmtId="0" fontId="0" fillId="3" borderId="2" xfId="0" applyFill="1" applyBorder="1"/>
    <xf numFmtId="0" fontId="0" fillId="0" borderId="2" xfId="0" applyBorder="1"/>
    <xf numFmtId="0" fontId="3" fillId="4" borderId="2" xfId="0" applyFont="1" applyFill="1" applyBorder="1" applyAlignment="1">
      <alignment vertical="center"/>
    </xf>
    <xf numFmtId="0" fontId="3" fillId="4" borderId="10" xfId="0" applyFont="1" applyFill="1" applyBorder="1" applyAlignment="1">
      <alignment vertical="center"/>
    </xf>
    <xf numFmtId="0" fontId="3" fillId="4" borderId="10" xfId="0" applyFont="1" applyFill="1" applyBorder="1" applyAlignment="1">
      <alignment vertical="center" wrapText="1"/>
    </xf>
    <xf numFmtId="0" fontId="1" fillId="0" borderId="0" xfId="0" applyFont="1"/>
    <xf numFmtId="0" fontId="5" fillId="0" borderId="0" xfId="0" applyFont="1"/>
    <xf numFmtId="0" fontId="0" fillId="0" borderId="0" xfId="0" applyAlignment="1">
      <alignment horizontal="center" vertical="center"/>
    </xf>
    <xf numFmtId="0" fontId="1" fillId="0" borderId="0" xfId="0" applyFont="1" applyAlignment="1">
      <alignment horizontal="center" vertical="center"/>
    </xf>
    <xf numFmtId="0" fontId="0" fillId="0" borderId="0" xfId="0" applyAlignment="1">
      <alignment horizontal="center" vertical="center" wrapText="1"/>
    </xf>
    <xf numFmtId="0" fontId="0" fillId="3" borderId="2" xfId="0" applyFill="1" applyBorder="1" applyAlignment="1" applyProtection="1">
      <alignment horizontal="center" vertical="center"/>
      <protection locked="0"/>
    </xf>
    <xf numFmtId="0" fontId="3" fillId="4" borderId="2" xfId="0" applyFont="1" applyFill="1" applyBorder="1" applyAlignment="1" applyProtection="1">
      <alignment horizontal="center"/>
      <protection hidden="1"/>
    </xf>
    <xf numFmtId="0" fontId="0" fillId="3" borderId="2" xfId="0" applyFill="1" applyBorder="1" applyAlignment="1" applyProtection="1">
      <alignment horizontal="center" vertical="center"/>
      <protection hidden="1"/>
    </xf>
    <xf numFmtId="0" fontId="0" fillId="0" borderId="11" xfId="0" applyBorder="1" applyAlignment="1" applyProtection="1">
      <alignment horizontal="center" vertical="center"/>
      <protection locked="0"/>
    </xf>
    <xf numFmtId="0" fontId="0" fillId="0" borderId="11" xfId="0" applyBorder="1" applyAlignment="1" applyProtection="1">
      <alignment horizontal="center" vertical="center"/>
      <protection hidden="1"/>
    </xf>
    <xf numFmtId="0" fontId="0" fillId="0" borderId="11" xfId="0" applyBorder="1" applyAlignment="1" applyProtection="1">
      <alignment horizontal="center" vertical="center"/>
      <protection locked="0" hidden="1"/>
    </xf>
    <xf numFmtId="0" fontId="0" fillId="0" borderId="2" xfId="0" applyBorder="1" applyAlignment="1">
      <alignment horizontal="center" vertical="center"/>
    </xf>
    <xf numFmtId="0" fontId="0" fillId="0" borderId="10" xfId="0" applyBorder="1" applyAlignment="1">
      <alignment horizontal="center" vertical="center"/>
    </xf>
    <xf numFmtId="0" fontId="5" fillId="0" borderId="12" xfId="0" applyFont="1" applyBorder="1"/>
    <xf numFmtId="0" fontId="0" fillId="0" borderId="13" xfId="0" applyBorder="1"/>
    <xf numFmtId="0" fontId="0" fillId="0" borderId="13" xfId="0" applyBorder="1" applyAlignment="1">
      <alignment wrapText="1"/>
    </xf>
    <xf numFmtId="0" fontId="0" fillId="0" borderId="14" xfId="0" applyBorder="1"/>
    <xf numFmtId="0" fontId="0" fillId="0" borderId="15" xfId="0" applyBorder="1"/>
    <xf numFmtId="0" fontId="0" fillId="0" borderId="16" xfId="0" applyBorder="1"/>
    <xf numFmtId="0" fontId="3" fillId="4" borderId="17" xfId="0" applyFont="1" applyFill="1" applyBorder="1" applyAlignment="1">
      <alignment vertical="center"/>
    </xf>
    <xf numFmtId="0" fontId="3" fillId="4" borderId="18" xfId="0" applyFont="1" applyFill="1" applyBorder="1" applyAlignment="1">
      <alignment vertical="center" wrapText="1"/>
    </xf>
    <xf numFmtId="0" fontId="0" fillId="0" borderId="16" xfId="0" applyBorder="1" applyAlignment="1">
      <alignment horizontal="center" vertical="center" wrapText="1"/>
    </xf>
    <xf numFmtId="0" fontId="3" fillId="4" borderId="18" xfId="0" applyFont="1" applyFill="1" applyBorder="1" applyAlignment="1">
      <alignment vertical="center"/>
    </xf>
    <xf numFmtId="0" fontId="0" fillId="0" borderId="17" xfId="0" applyBorder="1" applyAlignment="1">
      <alignment horizontal="center" vertical="center"/>
    </xf>
    <xf numFmtId="0" fontId="0" fillId="0" borderId="19" xfId="0" applyBorder="1"/>
    <xf numFmtId="0" fontId="0" fillId="0" borderId="20" xfId="0" applyBorder="1"/>
    <xf numFmtId="0" fontId="0" fillId="0" borderId="20" xfId="0" applyBorder="1" applyAlignment="1">
      <alignment wrapText="1"/>
    </xf>
    <xf numFmtId="0" fontId="0" fillId="0" borderId="21" xfId="0" applyBorder="1"/>
    <xf numFmtId="0" fontId="3" fillId="4" borderId="18" xfId="0" applyFont="1" applyFill="1" applyBorder="1"/>
    <xf numFmtId="0" fontId="0" fillId="3" borderId="18" xfId="0" applyFill="1" applyBorder="1"/>
    <xf numFmtId="0" fontId="0" fillId="0" borderId="18" xfId="0" applyBorder="1"/>
    <xf numFmtId="0" fontId="5" fillId="0" borderId="15" xfId="0" applyFont="1" applyBorder="1"/>
    <xf numFmtId="0" fontId="3" fillId="4" borderId="22" xfId="0" applyFont="1" applyFill="1" applyBorder="1"/>
    <xf numFmtId="0" fontId="0" fillId="3" borderId="22" xfId="0" applyFill="1" applyBorder="1"/>
    <xf numFmtId="0" fontId="0" fillId="0" borderId="22" xfId="0" applyBorder="1"/>
    <xf numFmtId="0" fontId="2" fillId="0" borderId="0" xfId="0" applyFont="1" applyAlignment="1">
      <alignment vertical="center"/>
    </xf>
    <xf numFmtId="0" fontId="3" fillId="4" borderId="23" xfId="0" applyFont="1" applyFill="1" applyBorder="1" applyAlignment="1">
      <alignment horizontal="center" vertical="center"/>
    </xf>
    <xf numFmtId="0" fontId="3" fillId="4" borderId="24" xfId="0" applyFont="1" applyFill="1" applyBorder="1" applyAlignment="1">
      <alignment horizontal="center" vertical="center"/>
    </xf>
    <xf numFmtId="0" fontId="1" fillId="3" borderId="18" xfId="0" applyFont="1" applyFill="1" applyBorder="1" applyAlignment="1">
      <alignment horizontal="center" vertical="center"/>
    </xf>
    <xf numFmtId="0" fontId="0" fillId="3" borderId="10" xfId="0" applyFill="1" applyBorder="1"/>
    <xf numFmtId="0" fontId="3" fillId="4" borderId="0" xfId="0" applyFont="1" applyFill="1"/>
    <xf numFmtId="0" fontId="1" fillId="0" borderId="0" xfId="0" applyFont="1" applyAlignment="1">
      <alignment horizontal="center" vertical="center" wrapText="1"/>
    </xf>
    <xf numFmtId="0" fontId="14" fillId="6" borderId="0" xfId="0" applyFont="1" applyFill="1"/>
    <xf numFmtId="0" fontId="14" fillId="0" borderId="0" xfId="0" applyFont="1"/>
    <xf numFmtId="0" fontId="1" fillId="0" borderId="0" xfId="0" applyFont="1" applyAlignment="1">
      <alignment wrapText="1"/>
    </xf>
    <xf numFmtId="0" fontId="0" fillId="7" borderId="0" xfId="0" applyFill="1" applyAlignment="1">
      <alignment vertical="center"/>
    </xf>
    <xf numFmtId="0" fontId="10" fillId="5" borderId="0" xfId="0" applyFont="1" applyFill="1" applyAlignment="1">
      <alignment horizontal="center" vertical="center"/>
    </xf>
    <xf numFmtId="0" fontId="10" fillId="5" borderId="0" xfId="0" applyFont="1" applyFill="1" applyAlignment="1">
      <alignment horizontal="center" vertical="center" wrapText="1"/>
    </xf>
    <xf numFmtId="0" fontId="8" fillId="5" borderId="0" xfId="0" applyFont="1" applyFill="1" applyAlignment="1">
      <alignment horizontal="center"/>
    </xf>
    <xf numFmtId="0" fontId="4" fillId="5" borderId="0" xfId="0" applyFont="1" applyFill="1" applyAlignment="1">
      <alignment horizontal="left" wrapText="1"/>
    </xf>
    <xf numFmtId="0" fontId="4" fillId="5" borderId="0" xfId="0" applyFont="1" applyFill="1" applyAlignment="1">
      <alignment horizontal="left"/>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0" fillId="3" borderId="2" xfId="0" applyFill="1" applyBorder="1" applyAlignment="1" applyProtection="1">
      <alignment horizontal="center" vertical="center"/>
      <protection hidden="1"/>
    </xf>
    <xf numFmtId="0" fontId="0" fillId="3" borderId="10" xfId="0" applyFill="1" applyBorder="1" applyAlignment="1" applyProtection="1">
      <alignment horizontal="center" vertical="center"/>
      <protection hidden="1"/>
    </xf>
    <xf numFmtId="0" fontId="0" fillId="3" borderId="3" xfId="0" applyFill="1" applyBorder="1" applyAlignment="1" applyProtection="1">
      <alignment horizontal="center" vertical="center"/>
      <protection hidden="1"/>
    </xf>
    <xf numFmtId="0" fontId="3" fillId="4" borderId="2" xfId="0" applyFont="1" applyFill="1" applyBorder="1" applyAlignment="1" applyProtection="1">
      <alignment horizontal="left"/>
      <protection hidden="1"/>
    </xf>
    <xf numFmtId="0" fontId="3" fillId="4" borderId="10" xfId="0" applyFont="1" applyFill="1" applyBorder="1" applyAlignment="1" applyProtection="1">
      <alignment horizontal="left"/>
      <protection hidden="1"/>
    </xf>
    <xf numFmtId="0" fontId="3" fillId="4" borderId="3" xfId="0" applyFont="1" applyFill="1" applyBorder="1" applyAlignment="1" applyProtection="1">
      <alignment horizontal="left"/>
      <protection hidden="1"/>
    </xf>
    <xf numFmtId="0" fontId="0" fillId="0" borderId="15" xfId="0" applyBorder="1" applyAlignment="1">
      <alignment horizontal="left" wrapText="1"/>
    </xf>
    <xf numFmtId="0" fontId="0" fillId="0" borderId="0" xfId="0" applyAlignment="1">
      <alignment horizontal="left" wrapText="1"/>
    </xf>
    <xf numFmtId="0" fontId="0" fillId="0" borderId="15" xfId="0" applyBorder="1" applyAlignment="1">
      <alignment horizontal="left"/>
    </xf>
    <xf numFmtId="0" fontId="0" fillId="0" borderId="0" xfId="0" applyAlignment="1">
      <alignment horizontal="left"/>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3" fillId="5" borderId="0" xfId="0" applyFont="1" applyFill="1" applyAlignment="1">
      <alignment horizontal="center" vertical="center" wrapText="1"/>
    </xf>
    <xf numFmtId="0" fontId="13" fillId="5" borderId="0" xfId="0" applyFont="1" applyFill="1" applyAlignment="1">
      <alignment horizontal="center" vertical="center"/>
    </xf>
    <xf numFmtId="0" fontId="4" fillId="4" borderId="6" xfId="0" applyFont="1" applyFill="1" applyBorder="1" applyAlignment="1">
      <alignment horizontal="center"/>
    </xf>
    <xf numFmtId="0" fontId="4" fillId="4" borderId="0" xfId="0" applyFont="1" applyFill="1" applyAlignment="1">
      <alignment horizontal="center"/>
    </xf>
  </cellXfs>
  <cellStyles count="2">
    <cellStyle name="BorderBlue" xfId="1" xr:uid="{78B9E924-5234-427A-9855-F2CBB2A31748}"/>
    <cellStyle name="Normal" xfId="0" builtinId="0"/>
  </cellStyles>
  <dxfs count="37">
    <dxf>
      <fill>
        <patternFill>
          <bgColor theme="9" tint="0.39994506668294322"/>
        </patternFill>
      </fill>
    </dxf>
    <dxf>
      <fill>
        <patternFill>
          <bgColor rgb="FFFFC000"/>
        </patternFill>
      </fill>
    </dxf>
    <dxf>
      <font>
        <b/>
        <i val="0"/>
        <strike/>
        <u val="none"/>
        <color rgb="FFFF0000"/>
      </font>
      <fill>
        <patternFill patternType="none">
          <bgColor auto="1"/>
        </patternFill>
      </fill>
      <border>
        <left style="thin">
          <color rgb="FFFF0000"/>
        </left>
        <right style="thin">
          <color rgb="FFFF0000"/>
        </right>
        <top style="thin">
          <color rgb="FFFF0000"/>
        </top>
        <bottom style="thin">
          <color rgb="FFFF0000"/>
        </bottom>
      </border>
    </dxf>
    <dxf>
      <font>
        <strike/>
        <color theme="4" tint="0.79998168889431442"/>
      </font>
    </dxf>
    <dxf>
      <font>
        <b/>
        <i val="0"/>
        <strike/>
        <u val="none"/>
        <color theme="0"/>
      </font>
      <fill>
        <patternFill patternType="none">
          <bgColor auto="1"/>
        </patternFill>
      </fill>
      <border>
        <left style="thin">
          <color rgb="FFFF0000"/>
        </left>
        <right style="thin">
          <color rgb="FFFF0000"/>
        </right>
        <top style="thin">
          <color rgb="FFFF0000"/>
        </top>
        <bottom style="thin">
          <color rgb="FFFF0000"/>
        </bottom>
      </border>
    </dxf>
    <dxf>
      <font>
        <strike/>
        <color theme="4"/>
      </font>
    </dxf>
    <dxf>
      <font>
        <strike/>
      </font>
    </dxf>
    <dxf>
      <font>
        <b/>
        <i val="0"/>
        <strike/>
        <u val="none"/>
        <color rgb="FFFF0000"/>
      </font>
      <fill>
        <patternFill patternType="none">
          <bgColor auto="1"/>
        </patternFill>
      </fill>
      <border>
        <left style="thin">
          <color rgb="FFFF0000"/>
        </left>
        <right style="thin">
          <color rgb="FFFF0000"/>
        </right>
        <top style="thin">
          <color rgb="FFFF0000"/>
        </top>
        <bottom style="thin">
          <color rgb="FFFF0000"/>
        </bottom>
      </border>
    </dxf>
    <dxf>
      <font>
        <b/>
        <i val="0"/>
        <strike val="0"/>
        <condense val="0"/>
        <extend val="0"/>
        <outline val="0"/>
        <shadow val="0"/>
        <u val="none"/>
        <vertAlign val="baseline"/>
        <sz val="11"/>
        <color theme="1"/>
        <name val="Aptos Narrow"/>
        <family val="2"/>
        <scheme val="minor"/>
      </font>
      <alignment horizontal="center" vertical="center" textRotation="0" wrapText="0" indent="0" justifyLastLine="0" shrinkToFit="0" readingOrder="0"/>
    </dxf>
    <dxf>
      <fill>
        <patternFill patternType="none">
          <fgColor indexed="64"/>
          <bgColor auto="1"/>
        </patternFill>
      </fill>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border diagonalUp="0" diagonalDown="0" outline="0">
        <left/>
        <right style="thin">
          <color theme="4" tint="0.39997558519241921"/>
        </right>
        <top style="thin">
          <color theme="4" tint="0.39997558519241921"/>
        </top>
        <bottom style="thin">
          <color theme="4" tint="0.39997558519241921"/>
        </bottom>
      </border>
    </dxf>
    <dxf>
      <fill>
        <patternFill patternType="none">
          <fgColor indexed="64"/>
          <bgColor auto="1"/>
        </patternFill>
      </fill>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1"/>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numFmt numFmtId="0" formatCode="General"/>
      <alignment horizontal="center" vertical="center" textRotation="0" wrapText="0" indent="0" justifyLastLine="0" shrinkToFit="0" readingOrder="0"/>
    </dxf>
    <dxf>
      <numFmt numFmtId="0" formatCode="General"/>
      <alignment horizontal="center" vertical="center" textRotation="0" wrapText="1" indent="0" justifyLastLine="0" shrinkToFit="0" readingOrder="0"/>
    </dxf>
  </dxfs>
  <tableStyles count="0" defaultTableStyle="TableStyleMedium2"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60103205-B15B-4D67-8BF7-35AA61D17D98}" name="MergeCodeSelector" displayName="MergeCodeSelector" ref="D5:J6" totalsRowShown="0" headerRowDxfId="36" dataDxfId="35">
  <tableColumns count="7">
    <tableColumn id="1" xr3:uid="{F34A4862-FE95-4C19-9D24-B49CA7AB5EA8}" name="*Where are you emailing from?" dataDxfId="34"/>
    <tableColumn id="2" xr3:uid="{E442FD1E-6C91-4D15-8F57-DDD682CA9BA7}" name="*Which field would you like to use (either just for data or, where possible, as a door to another record)?" dataDxfId="33"/>
    <tableColumn id="5" xr3:uid="{C47DFE46-4BD3-4513-AFD4-E52867C4014D}" name="This field can Lookup/Open the door to" dataDxfId="32">
      <calculatedColumnFormula>IF(MergeCodeSelector[[#This Row],[*Which field would you like to use (either just for data or, where possible, as a door to another record)?]]="","",DoorTo)</calculatedColumnFormula>
    </tableColumn>
    <tableColumn id="4" xr3:uid="{3D94B91B-A705-42AA-A854-6EFED0AFC176}" name="*Would you like to use this field as a Lookup or just include the data stored within this actual field?" dataDxfId="31"/>
    <tableColumn id="6" xr3:uid="{079F11F9-18E9-49D3-A39D-9C443DEA6415}" name="Select the field you'd like to use from the entity you have looked up" dataDxfId="30"/>
    <tableColumn id="7" xr3:uid="{FF20D459-7BC2-4B04-A972-C69A9C088E90}" name="*Select your format preference" dataDxfId="29"/>
    <tableColumn id="8" xr3:uid="{A952140F-2393-4E04-AA5E-9889DE6206AE}" name="Merge Code" dataDxfId="28">
      <calculatedColumnFormula>MergeCode</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FD46FF0C-53C2-4DEB-8093-D7AAA9F24D66}" name="AllFields" displayName="AllFields" ref="A4:G1518" totalsRowShown="0" headerRowDxfId="27" dataDxfId="26">
  <autoFilter ref="A4:G1518" xr:uid="{FD46FF0C-53C2-4DEB-8093-D7AAA9F24D66}"/>
  <sortState xmlns:xlrd2="http://schemas.microsoft.com/office/spreadsheetml/2017/richdata2" ref="A5:G1518">
    <sortCondition ref="A5:A1518"/>
    <sortCondition ref="B5:B1518"/>
  </sortState>
  <tableColumns count="7">
    <tableColumn id="1" xr3:uid="{F3885FA6-20CD-43A3-A49F-A95614842C75}" name="Entity" dataDxfId="25" totalsRowDxfId="24"/>
    <tableColumn id="2" xr3:uid="{94BB60E7-E7AF-4456-8253-0F10D41D487C}" name="Field Name" dataDxfId="23" totalsRowDxfId="22"/>
    <tableColumn id="6" xr3:uid="{CB660F61-9A41-4F16-B989-02CFB9F9E2E5}" name="Concatenated Name" dataDxfId="21" totalsRowDxfId="20">
      <calculatedColumnFormula>_xlfn.CONCAT(AllFields[[#This Row],[Entity]]," &gt; ",AllFields[[#This Row],[Field Name]])</calculatedColumnFormula>
    </tableColumn>
    <tableColumn id="3" xr3:uid="{28D89D2A-C27B-49DE-A29D-4F366538682D}" name="Is Whitelist Lookup?" dataDxfId="19" totalsRowDxfId="18"/>
    <tableColumn id="7" xr3:uid="{65875272-9FA5-4759-B346-0359C2B54FEA}" name="Whitelist Entity" dataDxfId="17" totalsRowDxfId="16">
      <calculatedColumnFormula>""</calculatedColumnFormula>
    </tableColumn>
    <tableColumn id="4" xr3:uid="{82D07242-593C-4293-AC7C-48DF8E0E583E}" name="Field Format" dataDxfId="15" totalsRowDxfId="14"/>
    <tableColumn id="5" xr3:uid="{37C01B92-D47D-4738-8D6F-52F72CFF3C6B}" name="Schema Name" dataDxfId="13" totalsRowDxfId="1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44B8471C-0CFC-4AB0-9A65-0D51E1C34CEF}" name="FormatChoices" displayName="FormatChoices" ref="A2:B38" totalsRowShown="0">
  <autoFilter ref="A2:B38" xr:uid="{44B8471C-0CFC-4AB0-9A65-0D51E1C34CEF}"/>
  <tableColumns count="2">
    <tableColumn id="1" xr3:uid="{59FCC501-9D45-495F-83C7-BD5BEF6072E9}" name="Field Format"/>
    <tableColumn id="2" xr3:uid="{1C652B1D-E607-4085-B6CD-8A9EF04F2AA9}" name="Option"/>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7D60D73-B9B0-4088-A446-93AC25142775}" name="MergeCodeFormats" displayName="MergeCodeFormats" ref="D2:E8" totalsRowShown="0" dataDxfId="11">
  <autoFilter ref="D2:E8" xr:uid="{97D60D73-B9B0-4088-A446-93AC25142775}"/>
  <tableColumns count="2">
    <tableColumn id="1" xr3:uid="{B16F4C44-F7EB-429E-BE8E-70AFE911F223}" name="Option" dataDxfId="10"/>
    <tableColumn id="2" xr3:uid="{45B865F5-A2E7-4AF1-9B95-78B1B99F845F}" name="Merge Code Add On" dataDxfId="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5FC4D17-1903-496B-B464-7623209EDCE9}" name="TestScenarios" displayName="TestScenarios" ref="B3:D18" totalsRowShown="0">
  <autoFilter ref="B3:D18" xr:uid="{65FC4D17-1903-496B-B464-7623209EDCE9}"/>
  <tableColumns count="3">
    <tableColumn id="1" xr3:uid="{5C509480-849B-44E2-9E29-AF3C4BDFCFE9}" name="Scenario" dataDxfId="8"/>
    <tableColumn id="2" xr3:uid="{BD4E3CEE-3D7F-4333-82B6-1FEB8B52770A}" name="Description"/>
    <tableColumn id="3" xr3:uid="{1F9023FF-D9FB-46EE-880F-28F0FB759EE9}" name="Answer"/>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366C2637-13AD-48E4-B406-1B69EAD9E940}" name="EmailFrom" displayName="EmailFrom" ref="K4:K7" totalsRowShown="0">
  <autoFilter ref="K4:K7" xr:uid="{366C2637-13AD-48E4-B406-1B69EAD9E940}"/>
  <tableColumns count="1">
    <tableColumn id="1" xr3:uid="{4FBE77E7-6E1E-4320-A76D-10E786183CF8}" name="Email From Locations"/>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table" Target="../tables/table3.xml"/></Relationships>
</file>

<file path=xl/worksheets/_rels/sheet6.xml.rels><?xml version="1.0" encoding="UTF-8" standalone="yes"?>
<Relationships xmlns="http://schemas.openxmlformats.org/package/2006/relationships"><Relationship Id="rId1" Type="http://schemas.openxmlformats.org/officeDocument/2006/relationships/table" Target="../tables/table5.xml"/></Relationships>
</file>

<file path=xl/worksheets/_rels/sheet7.xml.rels><?xml version="1.0" encoding="UTF-8" standalone="yes"?>
<Relationships xmlns="http://schemas.openxmlformats.org/package/2006/relationships"><Relationship Id="rId1"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96D36-AA54-452E-B93E-DD3E041EE20B}">
  <dimension ref="B1:J10"/>
  <sheetViews>
    <sheetView showGridLines="0" tabSelected="1" workbookViewId="0">
      <selection activeCell="B1" sqref="B1"/>
    </sheetView>
  </sheetViews>
  <sheetFormatPr defaultRowHeight="15" x14ac:dyDescent="0.25"/>
  <cols>
    <col min="1" max="1" width="1.5703125" customWidth="1"/>
    <col min="3" max="3" width="11.7109375" customWidth="1"/>
    <col min="4" max="4" width="17.42578125" customWidth="1"/>
    <col min="5" max="5" width="47.28515625" customWidth="1"/>
    <col min="6" max="6" width="26" customWidth="1"/>
    <col min="7" max="7" width="23.140625" customWidth="1"/>
    <col min="8" max="8" width="44.140625" customWidth="1"/>
    <col min="9" max="9" width="24" customWidth="1"/>
    <col min="10" max="10" width="62.5703125" customWidth="1"/>
    <col min="11" max="11" width="28.7109375" customWidth="1"/>
  </cols>
  <sheetData>
    <row r="1" spans="2:10" ht="15.75" thickBot="1" x14ac:dyDescent="0.3"/>
    <row r="2" spans="2:10" ht="105" customHeight="1" thickBot="1" x14ac:dyDescent="0.3">
      <c r="D2" s="68" t="s">
        <v>0</v>
      </c>
      <c r="E2" s="69"/>
      <c r="F2" s="69"/>
      <c r="G2" s="69"/>
      <c r="H2" s="69"/>
      <c r="I2" s="69"/>
      <c r="J2" s="70"/>
    </row>
    <row r="4" spans="2:10" ht="63.75" x14ac:dyDescent="1">
      <c r="D4" s="65" t="s">
        <v>1</v>
      </c>
      <c r="E4" s="65"/>
      <c r="F4" s="65"/>
      <c r="G4" s="65"/>
      <c r="H4" s="65"/>
      <c r="I4" s="65"/>
      <c r="J4" s="65"/>
    </row>
    <row r="5" spans="2:10" s="21" customFormat="1" ht="75" x14ac:dyDescent="0.25">
      <c r="D5" s="21" t="s">
        <v>2</v>
      </c>
      <c r="E5" s="21" t="s">
        <v>3</v>
      </c>
      <c r="F5" s="21" t="s">
        <v>4</v>
      </c>
      <c r="G5" s="21" t="s">
        <v>5</v>
      </c>
      <c r="H5" s="21" t="s">
        <v>6</v>
      </c>
      <c r="I5" s="21" t="s">
        <v>7</v>
      </c>
      <c r="J5" s="21" t="s">
        <v>8</v>
      </c>
    </row>
    <row r="6" spans="2:10" s="2" customFormat="1" ht="31.5" customHeight="1" x14ac:dyDescent="0.25">
      <c r="B6" s="63" t="s">
        <v>9</v>
      </c>
      <c r="C6" s="63"/>
      <c r="D6" s="25" t="s">
        <v>10</v>
      </c>
      <c r="E6" s="25" t="s">
        <v>2057</v>
      </c>
      <c r="F6" s="26" t="str">
        <f>IF(MergeCodeSelector[[#This Row],[*Which field would you like to use (either just for data or, where possible, as a door to another record)?]]="","",DoorTo)</f>
        <v>No Lookup Available</v>
      </c>
      <c r="G6" s="25" t="s">
        <v>12</v>
      </c>
      <c r="H6" s="27" t="s">
        <v>2405</v>
      </c>
      <c r="I6" s="25" t="s">
        <v>13</v>
      </c>
      <c r="J6" s="26" t="str">
        <f>MergeCode</f>
        <v>{{data.crimson_lookupaddress}}</v>
      </c>
    </row>
    <row r="7" spans="2:10" ht="15" customHeight="1" x14ac:dyDescent="0.25">
      <c r="I7" s="61"/>
    </row>
    <row r="8" spans="2:10" ht="54.75" customHeight="1" x14ac:dyDescent="0.45">
      <c r="D8" s="66" t="s">
        <v>14</v>
      </c>
      <c r="E8" s="67"/>
      <c r="F8" s="67"/>
      <c r="G8" s="67"/>
      <c r="H8" s="67"/>
      <c r="I8" s="67"/>
      <c r="J8" s="67"/>
    </row>
    <row r="9" spans="2:10" x14ac:dyDescent="0.25">
      <c r="D9" s="23" t="s">
        <v>15</v>
      </c>
      <c r="E9" s="74" t="s">
        <v>16</v>
      </c>
      <c r="F9" s="75"/>
      <c r="G9" s="75"/>
      <c r="H9" s="75"/>
      <c r="I9" s="76"/>
      <c r="J9" s="23" t="s">
        <v>17</v>
      </c>
    </row>
    <row r="10" spans="2:10" s="2" customFormat="1" ht="33.75" customHeight="1" x14ac:dyDescent="0.25">
      <c r="B10" s="64" t="s">
        <v>18</v>
      </c>
      <c r="C10" s="64"/>
      <c r="D10" s="22">
        <v>9</v>
      </c>
      <c r="E10" s="71" t="str">
        <f>IF(D10="","",VLOOKUP($D$10,TestScenarios[],2,FALSE))</f>
        <v>Emailing from a Shortlist Record I want to show the Exclusivity Days field from the Vacancy</v>
      </c>
      <c r="F10" s="72"/>
      <c r="G10" s="72"/>
      <c r="H10" s="72"/>
      <c r="I10" s="73"/>
      <c r="J10" s="24" t="str" cm="1">
        <f t="array" ref="J10">IFERROR(IF(MergeCodeSelector[*Select your format preference]="","",IF(MergeCodeSelector[Merge Code]=VLOOKUP($D$10,TestScenarios[],3,FALSE),"Correct", "That's Not Quite Right. Try Again")),"")</f>
        <v>That's Not Quite Right. Try Again</v>
      </c>
    </row>
  </sheetData>
  <sheetProtection algorithmName="SHA-512" hashValue="tzf6UGKsaKEvlgQHS7lJ2rQpUr8pXoO8+1UNW0PBGhpuszghSuBWSWAeA1+y/yvBBvtmpjAjmlBCF+HUg6L3EA==" saltValue="/h9O2V7RXlmPWu7jt1oPlg==" spinCount="100000" sheet="1" objects="1" scenarios="1" sort="0"/>
  <mergeCells count="7">
    <mergeCell ref="B6:C6"/>
    <mergeCell ref="B10:C10"/>
    <mergeCell ref="D4:J4"/>
    <mergeCell ref="D8:J8"/>
    <mergeCell ref="D2:J2"/>
    <mergeCell ref="E10:I10"/>
    <mergeCell ref="E9:I9"/>
  </mergeCells>
  <conditionalFormatting sqref="G6">
    <cfRule type="expression" dxfId="7" priority="3">
      <formula>AND($F$6="No Lookup Available",$G$6="Yes - Use as a Lookup")</formula>
    </cfRule>
  </conditionalFormatting>
  <conditionalFormatting sqref="G6:H6">
    <cfRule type="expression" dxfId="6" priority="15">
      <formula>$F$6="No Lookup Available"</formula>
    </cfRule>
  </conditionalFormatting>
  <conditionalFormatting sqref="H5">
    <cfRule type="expression" dxfId="5" priority="5">
      <formula>LookupInUse="No"</formula>
    </cfRule>
  </conditionalFormatting>
  <conditionalFormatting sqref="H6">
    <cfRule type="expression" dxfId="4" priority="1">
      <formula>AND($G$6="YES - Use as a Lookup",(OR($H$6="No Lookup Available",$H$6="")))</formula>
    </cfRule>
    <cfRule type="expression" dxfId="3" priority="2">
      <formula>LookupInUse="No"</formula>
    </cfRule>
  </conditionalFormatting>
  <conditionalFormatting sqref="I6">
    <cfRule type="expression" dxfId="2" priority="8">
      <formula>FormatCorrect="No"</formula>
    </cfRule>
  </conditionalFormatting>
  <dataValidations count="2">
    <dataValidation type="list" allowBlank="1" showInputMessage="1" showErrorMessage="1" errorTitle="Please Choose an Option" error="You can only select an option from the dropdown list" sqref="G6" xr:uid="{7CEEFD32-798B-46FD-BE2E-88F87CAE6122}">
      <formula1>"Yes - Use as a Lookup,No - Just use the contents"</formula1>
    </dataValidation>
    <dataValidation type="custom" operator="equal" showErrorMessage="1" errorTitle="YOU CANNOT EDIT THIS CELL" error="This cell will automatically populate" sqref="F6 J6" xr:uid="{1EE006E8-C6E4-4479-851D-2B89AF5973CF}">
      <formula1>-1</formula1>
    </dataValidation>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containsText" priority="17" operator="containsText" id="{0685E4D8-91FD-4BA6-AE84-F7800DA0B790}">
            <xm:f>NOT(ISERROR(SEARCH("That's Not Quite Right",J10)))</xm:f>
            <xm:f>"That's Not Quite Right"</xm:f>
            <x14:dxf>
              <fill>
                <patternFill>
                  <bgColor rgb="FFFFC000"/>
                </patternFill>
              </fill>
            </x14:dxf>
          </x14:cfRule>
          <x14:cfRule type="containsText" priority="18" operator="containsText" id="{54217943-9F09-4CD1-8FE0-67AD90C007ED}">
            <xm:f>NOT(ISERROR(SEARCH("Correct",J10)))</xm:f>
            <xm:f>"Correct"</xm:f>
            <x14:dxf>
              <fill>
                <patternFill>
                  <bgColor theme="9" tint="0.39994506668294322"/>
                </patternFill>
              </fill>
            </x14:dxf>
          </x14:cfRule>
          <xm:sqref>J10</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promptTitle="Select From the List" xr:uid="{5225DEB4-79AA-4A0C-B5D3-33BABE02C4B9}">
          <x14:formula1>
            <xm:f>_xlfn.ANCHORARRAY('Hidden Data'!$N$5)</xm:f>
          </x14:formula1>
          <xm:sqref>D6</xm:sqref>
        </x14:dataValidation>
        <x14:dataValidation type="list" allowBlank="1" showInputMessage="1" showErrorMessage="1" errorTitle="Select a Field" error="Please select a field option from the options available" xr:uid="{309241D4-BA81-4FA6-AED7-C10DEA123026}">
          <x14:formula1>
            <xm:f>_xlfn.ANCHORARRAY('Hidden Data'!$E$5)</xm:f>
          </x14:formula1>
          <xm:sqref>H6</xm:sqref>
        </x14:dataValidation>
        <x14:dataValidation type="list" allowBlank="1" showInputMessage="1" showErrorMessage="1" xr:uid="{CFB83B1C-8EA8-4EAF-9BFA-C1211CC6836B}">
          <x14:formula1>
            <xm:f>_xlfn.ANCHORARRAY('Hidden Data'!$B$5)</xm:f>
          </x14:formula1>
          <xm:sqref>F6</xm:sqref>
        </x14:dataValidation>
        <x14:dataValidation type="list" allowBlank="1" showInputMessage="1" showErrorMessage="1" errorTitle="Select Your Format" error="Please select a formatting option from the options available" xr:uid="{2F67AA44-FBAE-4466-83E7-B02B6E9E3ED9}">
          <x14:formula1>
            <xm:f>_xlfn.ANCHORARRAY('Hidden Data'!$H$5)</xm:f>
          </x14:formula1>
          <xm:sqref>I6</xm:sqref>
        </x14:dataValidation>
        <x14:dataValidation type="list" allowBlank="1" showInputMessage="1" showErrorMessage="1" errorTitle="Please Select A Scenario" error="Please select one of the scenarios from the available list" xr:uid="{505D073D-BC33-4F3B-8F6A-CCA48B087C7B}">
          <x14:formula1>
            <xm:f>_xlfn.ANCHORARRAY('Hidden Data'!$Q$5)</xm:f>
          </x14:formula1>
          <xm:sqref>D10</xm:sqref>
        </x14:dataValidation>
        <x14:dataValidation type="list" allowBlank="1" showInputMessage="1" showErrorMessage="1" errorTitle="Please Select A Field" error="Please select a field option from the options available" xr:uid="{756070FA-389E-4E9A-828C-99E9E70070E5}">
          <x14:formula1>
            <xm:f>_xlfn.ANCHORARRAY('Hidden Data'!$B$5)</xm:f>
          </x14:formula1>
          <xm:sqref>E6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8B42C-9E67-4D9E-8B7F-7966CEF6D01E}">
  <dimension ref="B2:F4"/>
  <sheetViews>
    <sheetView workbookViewId="0">
      <selection activeCell="B3" sqref="B3:C3"/>
    </sheetView>
  </sheetViews>
  <sheetFormatPr defaultColWidth="9.140625" defaultRowHeight="15" x14ac:dyDescent="0.25"/>
  <cols>
    <col min="1" max="1" width="2.42578125" style="19" customWidth="1"/>
    <col min="2" max="2" width="29.42578125" style="19" bestFit="1" customWidth="1"/>
    <col min="3" max="3" width="104" style="19" customWidth="1"/>
    <col min="4" max="16384" width="9.140625" style="19"/>
  </cols>
  <sheetData>
    <row r="2" spans="2:6" x14ac:dyDescent="0.25">
      <c r="B2" s="21"/>
      <c r="C2" s="21"/>
      <c r="D2" s="21"/>
      <c r="E2" s="21"/>
      <c r="F2" s="21"/>
    </row>
    <row r="3" spans="2:6" ht="60" customHeight="1" x14ac:dyDescent="0.25">
      <c r="B3" s="58" t="s">
        <v>19</v>
      </c>
      <c r="C3" s="21" t="s">
        <v>20</v>
      </c>
    </row>
    <row r="4" spans="2:6" ht="165" x14ac:dyDescent="0.25">
      <c r="B4" s="58" t="s">
        <v>21</v>
      </c>
      <c r="C4" s="21" t="s">
        <v>22</v>
      </c>
    </row>
  </sheetData>
  <sheetProtection sheet="1" formatCells="0" formatColumns="0" formatRows="0" insertColumns="0" insertRows="0" insertHyperlinks="0" deleteColumns="0" deleteRows="0" sort="0" autoFilter="0" pivotTables="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77493-F581-4244-AA64-4C18420B0C93}">
  <dimension ref="B1:I43"/>
  <sheetViews>
    <sheetView showGridLines="0" topLeftCell="A2" workbookViewId="0">
      <selection activeCell="F13" sqref="F13"/>
    </sheetView>
  </sheetViews>
  <sheetFormatPr defaultRowHeight="15" x14ac:dyDescent="0.25"/>
  <cols>
    <col min="1" max="1" width="3.7109375" customWidth="1"/>
    <col min="2" max="2" width="21" customWidth="1"/>
    <col min="3" max="3" width="12.7109375" customWidth="1"/>
    <col min="4" max="4" width="21.85546875" bestFit="1" customWidth="1"/>
    <col min="5" max="5" width="37.85546875" customWidth="1"/>
    <col min="6" max="6" width="35.7109375" style="3" customWidth="1"/>
    <col min="7" max="7" width="35.7109375" customWidth="1"/>
    <col min="8" max="8" width="20.28515625" bestFit="1" customWidth="1"/>
    <col min="9" max="9" width="30.140625" customWidth="1"/>
  </cols>
  <sheetData>
    <row r="1" spans="2:9" ht="15.75" thickBot="1" x14ac:dyDescent="0.3"/>
    <row r="2" spans="2:9" ht="54" customHeight="1" thickBot="1" x14ac:dyDescent="0.3">
      <c r="B2" s="81" t="s">
        <v>23</v>
      </c>
      <c r="C2" s="82"/>
      <c r="D2" s="82"/>
      <c r="E2" s="82"/>
      <c r="F2" s="83"/>
    </row>
    <row r="3" spans="2:9" x14ac:dyDescent="0.25">
      <c r="B3" s="17"/>
    </row>
    <row r="5" spans="2:9" x14ac:dyDescent="0.25">
      <c r="B5" s="18" t="s">
        <v>24</v>
      </c>
    </row>
    <row r="6" spans="2:9" ht="15.75" thickBot="1" x14ac:dyDescent="0.3"/>
    <row r="7" spans="2:9" x14ac:dyDescent="0.25">
      <c r="B7" s="30" t="s">
        <v>25</v>
      </c>
      <c r="C7" s="31"/>
      <c r="D7" s="31"/>
      <c r="E7" s="31"/>
      <c r="F7" s="32"/>
      <c r="G7" s="31"/>
      <c r="H7" s="31"/>
      <c r="I7" s="33"/>
    </row>
    <row r="8" spans="2:9" x14ac:dyDescent="0.25">
      <c r="B8" s="34"/>
      <c r="I8" s="35"/>
    </row>
    <row r="9" spans="2:9" x14ac:dyDescent="0.25">
      <c r="B9" s="79" t="s">
        <v>26</v>
      </c>
      <c r="C9" s="80"/>
      <c r="D9" s="80"/>
      <c r="E9" s="80"/>
      <c r="I9" s="35"/>
    </row>
    <row r="10" spans="2:9" x14ac:dyDescent="0.25">
      <c r="B10" s="34"/>
      <c r="I10" s="35"/>
    </row>
    <row r="11" spans="2:9" x14ac:dyDescent="0.25">
      <c r="B11" s="34"/>
      <c r="C11" s="14" t="s">
        <v>27</v>
      </c>
      <c r="D11" s="15" t="s">
        <v>28</v>
      </c>
      <c r="E11" s="15" t="s">
        <v>29</v>
      </c>
      <c r="F11" s="16" t="s">
        <v>30</v>
      </c>
      <c r="G11" s="15" t="s">
        <v>31</v>
      </c>
      <c r="H11" s="15" t="s">
        <v>32</v>
      </c>
      <c r="I11" s="36" t="s">
        <v>33</v>
      </c>
    </row>
    <row r="12" spans="2:9" s="1" customFormat="1" ht="60" x14ac:dyDescent="0.25">
      <c r="B12" s="37" t="s">
        <v>34</v>
      </c>
      <c r="C12" s="21" t="s">
        <v>35</v>
      </c>
      <c r="D12" s="21" t="s">
        <v>36</v>
      </c>
      <c r="E12" s="21" t="s">
        <v>37</v>
      </c>
      <c r="F12" s="21" t="s">
        <v>38</v>
      </c>
      <c r="G12" s="21" t="s">
        <v>39</v>
      </c>
      <c r="H12" s="21" t="s">
        <v>40</v>
      </c>
      <c r="I12" s="38" t="s">
        <v>41</v>
      </c>
    </row>
    <row r="13" spans="2:9" x14ac:dyDescent="0.25">
      <c r="B13" s="39" t="s">
        <v>42</v>
      </c>
      <c r="C13" s="28" t="s">
        <v>43</v>
      </c>
      <c r="D13" s="29" t="s">
        <v>44</v>
      </c>
      <c r="E13" s="29" t="s">
        <v>45</v>
      </c>
      <c r="F13" s="29" t="s">
        <v>46</v>
      </c>
      <c r="G13" s="29" t="s">
        <v>44</v>
      </c>
      <c r="H13" s="29" t="s">
        <v>47</v>
      </c>
      <c r="I13" s="40" t="s">
        <v>48</v>
      </c>
    </row>
    <row r="14" spans="2:9" ht="15.75" thickBot="1" x14ac:dyDescent="0.3">
      <c r="B14" s="41"/>
      <c r="C14" s="42"/>
      <c r="D14" s="42"/>
      <c r="E14" s="42"/>
      <c r="F14" s="43"/>
      <c r="G14" s="42"/>
      <c r="H14" s="42"/>
      <c r="I14" s="44"/>
    </row>
    <row r="15" spans="2:9" ht="15.75" thickBot="1" x14ac:dyDescent="0.3"/>
    <row r="16" spans="2:9" x14ac:dyDescent="0.25">
      <c r="B16" s="30" t="s">
        <v>49</v>
      </c>
      <c r="C16" s="31"/>
      <c r="D16" s="31"/>
      <c r="E16" s="31"/>
      <c r="F16" s="32"/>
      <c r="G16" s="31"/>
      <c r="H16" s="31"/>
      <c r="I16" s="33"/>
    </row>
    <row r="17" spans="2:9" x14ac:dyDescent="0.25">
      <c r="B17" s="34"/>
      <c r="I17" s="35"/>
    </row>
    <row r="18" spans="2:9" ht="49.5" customHeight="1" x14ac:dyDescent="0.25">
      <c r="B18" s="77" t="s">
        <v>50</v>
      </c>
      <c r="C18" s="78"/>
      <c r="D18" s="78"/>
      <c r="E18" s="78"/>
      <c r="F18" s="78"/>
      <c r="G18" s="78"/>
      <c r="I18" s="35"/>
    </row>
    <row r="19" spans="2:9" x14ac:dyDescent="0.25">
      <c r="B19" s="34"/>
      <c r="I19" s="35"/>
    </row>
    <row r="20" spans="2:9" x14ac:dyDescent="0.25">
      <c r="B20" s="45" t="s">
        <v>32</v>
      </c>
      <c r="C20" s="11" t="s">
        <v>51</v>
      </c>
      <c r="E20" s="10" t="s">
        <v>51</v>
      </c>
      <c r="F20" s="11" t="s">
        <v>52</v>
      </c>
      <c r="I20" s="35"/>
    </row>
    <row r="21" spans="2:9" x14ac:dyDescent="0.25">
      <c r="B21" s="46" t="s">
        <v>47</v>
      </c>
      <c r="C21" s="4" t="s">
        <v>13</v>
      </c>
      <c r="E21" s="12" t="s">
        <v>53</v>
      </c>
      <c r="F21" s="4" t="s">
        <v>54</v>
      </c>
      <c r="I21" s="35"/>
    </row>
    <row r="22" spans="2:9" x14ac:dyDescent="0.25">
      <c r="B22" s="47" t="s">
        <v>47</v>
      </c>
      <c r="C22" s="8" t="s">
        <v>53</v>
      </c>
      <c r="E22" s="13" t="s">
        <v>55</v>
      </c>
      <c r="F22" s="8" t="s">
        <v>56</v>
      </c>
      <c r="I22" s="35"/>
    </row>
    <row r="23" spans="2:9" x14ac:dyDescent="0.25">
      <c r="B23" s="46" t="s">
        <v>47</v>
      </c>
      <c r="C23" s="4" t="s">
        <v>55</v>
      </c>
      <c r="E23" s="12" t="s">
        <v>57</v>
      </c>
      <c r="F23" s="4" t="s">
        <v>58</v>
      </c>
      <c r="I23" s="35"/>
    </row>
    <row r="24" spans="2:9" x14ac:dyDescent="0.25">
      <c r="B24" s="47" t="s">
        <v>47</v>
      </c>
      <c r="C24" s="8" t="s">
        <v>57</v>
      </c>
      <c r="E24" s="13" t="s">
        <v>59</v>
      </c>
      <c r="F24" s="8" t="s">
        <v>60</v>
      </c>
      <c r="I24" s="35"/>
    </row>
    <row r="25" spans="2:9" x14ac:dyDescent="0.25">
      <c r="B25" s="34"/>
      <c r="E25" s="12" t="s">
        <v>13</v>
      </c>
      <c r="F25" s="4" t="s">
        <v>61</v>
      </c>
      <c r="I25" s="35"/>
    </row>
    <row r="26" spans="2:9" ht="15.75" thickBot="1" x14ac:dyDescent="0.3">
      <c r="B26" s="41"/>
      <c r="C26" s="42"/>
      <c r="D26" s="42"/>
      <c r="E26" s="42"/>
      <c r="F26" s="43"/>
      <c r="G26" s="42"/>
      <c r="H26" s="42"/>
      <c r="I26" s="44"/>
    </row>
    <row r="27" spans="2:9" ht="15.75" thickBot="1" x14ac:dyDescent="0.3"/>
    <row r="28" spans="2:9" x14ac:dyDescent="0.25">
      <c r="B28" s="30" t="s">
        <v>62</v>
      </c>
      <c r="C28" s="31"/>
      <c r="D28" s="31"/>
      <c r="E28" s="31"/>
      <c r="F28" s="32"/>
      <c r="G28" s="31"/>
      <c r="H28" s="31"/>
      <c r="I28" s="33"/>
    </row>
    <row r="29" spans="2:9" x14ac:dyDescent="0.25">
      <c r="B29" s="48"/>
      <c r="I29" s="35"/>
    </row>
    <row r="30" spans="2:9" x14ac:dyDescent="0.25">
      <c r="B30" s="34" t="s">
        <v>63</v>
      </c>
      <c r="I30" s="35"/>
    </row>
    <row r="31" spans="2:9" x14ac:dyDescent="0.25">
      <c r="B31" s="34"/>
      <c r="I31" s="35"/>
    </row>
    <row r="32" spans="2:9" x14ac:dyDescent="0.25">
      <c r="B32" s="49" t="s">
        <v>64</v>
      </c>
      <c r="I32" s="35"/>
    </row>
    <row r="33" spans="2:9" x14ac:dyDescent="0.25">
      <c r="B33" s="50" t="s">
        <v>43</v>
      </c>
      <c r="I33" s="35"/>
    </row>
    <row r="34" spans="2:9" x14ac:dyDescent="0.25">
      <c r="B34" s="51" t="s">
        <v>10</v>
      </c>
      <c r="I34" s="35"/>
    </row>
    <row r="35" spans="2:9" x14ac:dyDescent="0.25">
      <c r="B35" s="50" t="s">
        <v>65</v>
      </c>
      <c r="I35" s="35"/>
    </row>
    <row r="36" spans="2:9" ht="15.75" thickBot="1" x14ac:dyDescent="0.3">
      <c r="B36" s="41"/>
      <c r="C36" s="42"/>
      <c r="D36" s="42"/>
      <c r="E36" s="42"/>
      <c r="F36" s="43"/>
      <c r="G36" s="42"/>
      <c r="H36" s="42"/>
      <c r="I36" s="44"/>
    </row>
    <row r="37" spans="2:9" ht="15.75" thickBot="1" x14ac:dyDescent="0.3"/>
    <row r="38" spans="2:9" x14ac:dyDescent="0.25">
      <c r="B38" s="30" t="s">
        <v>66</v>
      </c>
      <c r="C38" s="31"/>
      <c r="D38" s="31"/>
      <c r="E38" s="31"/>
      <c r="F38" s="32"/>
      <c r="G38" s="31"/>
      <c r="H38" s="31"/>
      <c r="I38" s="33"/>
    </row>
    <row r="39" spans="2:9" x14ac:dyDescent="0.25">
      <c r="B39" s="34" t="s">
        <v>67</v>
      </c>
      <c r="I39" s="35"/>
    </row>
    <row r="40" spans="2:9" x14ac:dyDescent="0.25">
      <c r="B40" s="34"/>
      <c r="I40" s="35"/>
    </row>
    <row r="41" spans="2:9" x14ac:dyDescent="0.25">
      <c r="B41" s="53" t="s">
        <v>68</v>
      </c>
      <c r="C41" s="57" t="s">
        <v>16</v>
      </c>
      <c r="D41" s="57"/>
      <c r="E41" s="57"/>
      <c r="F41" s="54" t="s">
        <v>69</v>
      </c>
      <c r="I41" s="35"/>
    </row>
    <row r="42" spans="2:9" x14ac:dyDescent="0.25">
      <c r="B42" s="55">
        <v>1</v>
      </c>
      <c r="C42" s="56" t="s">
        <v>70</v>
      </c>
      <c r="D42" s="56"/>
      <c r="E42" s="56"/>
      <c r="F42" s="4" t="s">
        <v>71</v>
      </c>
      <c r="I42" s="35"/>
    </row>
    <row r="43" spans="2:9" ht="15.75" thickBot="1" x14ac:dyDescent="0.3">
      <c r="B43" s="41"/>
      <c r="C43" s="42"/>
      <c r="D43" s="42"/>
      <c r="E43" s="42"/>
      <c r="F43" s="43"/>
      <c r="G43" s="42"/>
      <c r="H43" s="42"/>
      <c r="I43" s="44"/>
    </row>
  </sheetData>
  <sheetProtection formatCells="0" formatColumns="0" formatRows="0" insertColumns="0" insertRows="0" insertHyperlinks="0" deleteColumns="0" deleteRows="0" sort="0" autoFilter="0" pivotTables="0"/>
  <mergeCells count="3">
    <mergeCell ref="B18:G18"/>
    <mergeCell ref="B9:E9"/>
    <mergeCell ref="B2:F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FAF92B-C926-4A21-B8D9-EC342EEECB15}">
  <dimension ref="A2:G1518"/>
  <sheetViews>
    <sheetView topLeftCell="A983" workbookViewId="0">
      <selection activeCell="B1431" sqref="B1431:G1431"/>
    </sheetView>
  </sheetViews>
  <sheetFormatPr defaultColWidth="9.140625" defaultRowHeight="15" x14ac:dyDescent="0.25"/>
  <cols>
    <col min="1" max="1" width="10.28515625" style="2" bestFit="1" customWidth="1"/>
    <col min="2" max="2" width="47.5703125" style="2" bestFit="1" customWidth="1"/>
    <col min="3" max="3" width="56.42578125" style="2" bestFit="1" customWidth="1"/>
    <col min="4" max="4" width="21.85546875" style="2" bestFit="1" customWidth="1"/>
    <col min="5" max="5" width="15.28515625" style="2" bestFit="1" customWidth="1"/>
    <col min="6" max="7" width="51.85546875" style="2" bestFit="1" customWidth="1"/>
    <col min="8" max="16384" width="9.140625" style="2"/>
  </cols>
  <sheetData>
    <row r="2" spans="1:7" ht="72.75" customHeight="1" x14ac:dyDescent="0.25">
      <c r="A2" s="84" t="s">
        <v>72</v>
      </c>
      <c r="B2" s="85"/>
      <c r="C2" s="85"/>
      <c r="D2" s="85"/>
      <c r="E2" s="85"/>
      <c r="F2" s="85"/>
      <c r="G2" s="85"/>
    </row>
    <row r="3" spans="1:7" x14ac:dyDescent="0.25">
      <c r="A3" s="52"/>
    </row>
    <row r="4" spans="1:7" x14ac:dyDescent="0.25">
      <c r="A4" s="2" t="s">
        <v>27</v>
      </c>
      <c r="B4" s="2" t="s">
        <v>28</v>
      </c>
      <c r="C4" s="2" t="s">
        <v>29</v>
      </c>
      <c r="D4" s="2" t="s">
        <v>30</v>
      </c>
      <c r="E4" s="2" t="s">
        <v>31</v>
      </c>
      <c r="F4" s="2" t="s">
        <v>32</v>
      </c>
      <c r="G4" s="2" t="s">
        <v>33</v>
      </c>
    </row>
    <row r="5" spans="1:7" x14ac:dyDescent="0.25">
      <c r="A5" s="2" t="s">
        <v>73</v>
      </c>
      <c r="B5" s="2" t="s">
        <v>73</v>
      </c>
      <c r="C5" s="2" t="str">
        <f>_xlfn.CONCAT(AllFields[[#This Row],[Entity]]," &gt; ",AllFields[[#This Row],[Field Name]])</f>
        <v>Agreement &gt; Agreement</v>
      </c>
      <c r="D5" s="2" t="s">
        <v>74</v>
      </c>
      <c r="E5" s="2" t="str">
        <f>""</f>
        <v/>
      </c>
      <c r="F5" s="2" t="s">
        <v>75</v>
      </c>
      <c r="G5" s="2" t="s">
        <v>76</v>
      </c>
    </row>
    <row r="6" spans="1:7" x14ac:dyDescent="0.25">
      <c r="A6" s="2" t="s">
        <v>73</v>
      </c>
      <c r="B6" s="2" t="s">
        <v>77</v>
      </c>
      <c r="C6" s="2" t="str">
        <f>_xlfn.CONCAT(AllFields[[#This Row],[Entity]]," &gt; ",AllFields[[#This Row],[Field Name]])</f>
        <v>Agreement &gt; Approval Status</v>
      </c>
      <c r="D6" s="2" t="s">
        <v>74</v>
      </c>
      <c r="E6" s="2" t="str">
        <f>""</f>
        <v/>
      </c>
      <c r="F6" s="2" t="s">
        <v>78</v>
      </c>
      <c r="G6" s="2" t="s">
        <v>79</v>
      </c>
    </row>
    <row r="7" spans="1:7" x14ac:dyDescent="0.25">
      <c r="A7" s="2" t="s">
        <v>73</v>
      </c>
      <c r="B7" s="2" t="s">
        <v>80</v>
      </c>
      <c r="C7" s="2" t="str">
        <f>_xlfn.CONCAT(AllFields[[#This Row],[Entity]]," &gt; ",AllFields[[#This Row],[Field Name]])</f>
        <v>Agreement &gt; Client/Agency</v>
      </c>
      <c r="D7" s="2" t="s">
        <v>74</v>
      </c>
      <c r="E7" s="2" t="str">
        <f>""</f>
        <v/>
      </c>
      <c r="F7" s="2" t="s">
        <v>78</v>
      </c>
      <c r="G7" s="2" t="s">
        <v>81</v>
      </c>
    </row>
    <row r="8" spans="1:7" x14ac:dyDescent="0.25">
      <c r="A8" s="2" t="s">
        <v>73</v>
      </c>
      <c r="B8" s="2" t="s">
        <v>82</v>
      </c>
      <c r="C8" s="2" t="str">
        <f>_xlfn.CONCAT(AllFields[[#This Row],[Entity]]," &gt; ",AllFields[[#This Row],[Field Name]])</f>
        <v>Agreement &gt; Created On</v>
      </c>
      <c r="D8" s="2" t="s">
        <v>74</v>
      </c>
      <c r="E8" s="2" t="str">
        <f>""</f>
        <v/>
      </c>
      <c r="F8" s="2" t="s">
        <v>83</v>
      </c>
      <c r="G8" s="2" t="s">
        <v>84</v>
      </c>
    </row>
    <row r="9" spans="1:7" x14ac:dyDescent="0.25">
      <c r="A9" s="2" t="s">
        <v>73</v>
      </c>
      <c r="B9" s="2" t="s">
        <v>85</v>
      </c>
      <c r="C9" s="2" t="str">
        <f>_xlfn.CONCAT(AllFields[[#This Row],[Entity]]," &gt; ",AllFields[[#This Row],[Field Name]])</f>
        <v>Agreement &gt; Date Agreed</v>
      </c>
      <c r="D9" s="2" t="s">
        <v>74</v>
      </c>
      <c r="E9" s="2" t="str">
        <f>""</f>
        <v/>
      </c>
      <c r="F9" s="2" t="s">
        <v>83</v>
      </c>
      <c r="G9" s="2" t="s">
        <v>86</v>
      </c>
    </row>
    <row r="10" spans="1:7" x14ac:dyDescent="0.25">
      <c r="A10" s="2" t="s">
        <v>73</v>
      </c>
      <c r="B10" s="2" t="s">
        <v>87</v>
      </c>
      <c r="C10" s="2" t="str">
        <f>_xlfn.CONCAT(AllFields[[#This Row],[Entity]]," &gt; ",AllFields[[#This Row],[Field Name]])</f>
        <v>Agreement &gt; Effective From</v>
      </c>
      <c r="D10" s="2" t="s">
        <v>74</v>
      </c>
      <c r="E10" s="2" t="str">
        <f>""</f>
        <v/>
      </c>
      <c r="F10" s="2" t="s">
        <v>83</v>
      </c>
      <c r="G10" s="2" t="s">
        <v>88</v>
      </c>
    </row>
    <row r="11" spans="1:7" x14ac:dyDescent="0.25">
      <c r="A11" s="2" t="s">
        <v>73</v>
      </c>
      <c r="B11" s="2" t="s">
        <v>89</v>
      </c>
      <c r="C11" s="2" t="str">
        <f>_xlfn.CONCAT(AllFields[[#This Row],[Entity]]," &gt; ",AllFields[[#This Row],[Field Name]])</f>
        <v>Agreement &gt; Effective To</v>
      </c>
      <c r="D11" s="2" t="s">
        <v>74</v>
      </c>
      <c r="E11" s="2" t="str">
        <f>""</f>
        <v/>
      </c>
      <c r="F11" s="2" t="s">
        <v>83</v>
      </c>
      <c r="G11" s="2" t="s">
        <v>90</v>
      </c>
    </row>
    <row r="12" spans="1:7" x14ac:dyDescent="0.25">
      <c r="A12" s="2" t="s">
        <v>73</v>
      </c>
      <c r="B12" s="2" t="s">
        <v>91</v>
      </c>
      <c r="C12" s="2" t="str">
        <f>_xlfn.CONCAT(AllFields[[#This Row],[Entity]]," &gt; ",AllFields[[#This Row],[Field Name]])</f>
        <v>Agreement &gt; Exchange Rate</v>
      </c>
      <c r="D12" s="2" t="s">
        <v>74</v>
      </c>
      <c r="E12" s="2" t="str">
        <f>""</f>
        <v/>
      </c>
      <c r="F12" s="2" t="s">
        <v>92</v>
      </c>
      <c r="G12" s="2" t="s">
        <v>93</v>
      </c>
    </row>
    <row r="13" spans="1:7" x14ac:dyDescent="0.25">
      <c r="A13" s="2" t="s">
        <v>73</v>
      </c>
      <c r="B13" s="2" t="s">
        <v>94</v>
      </c>
      <c r="C13" s="2" t="str">
        <f>_xlfn.CONCAT(AllFields[[#This Row],[Entity]]," &gt; ",AllFields[[#This Row],[Field Name]])</f>
        <v>Agreement &gt; Fee based on</v>
      </c>
      <c r="D13" s="2" t="s">
        <v>74</v>
      </c>
      <c r="E13" s="2" t="str">
        <f>""</f>
        <v/>
      </c>
      <c r="F13" s="2" t="s">
        <v>78</v>
      </c>
      <c r="G13" s="2" t="s">
        <v>95</v>
      </c>
    </row>
    <row r="14" spans="1:7" x14ac:dyDescent="0.25">
      <c r="A14" s="2" t="s">
        <v>73</v>
      </c>
      <c r="B14" s="2" t="s">
        <v>96</v>
      </c>
      <c r="C14" s="2" t="str">
        <f>_xlfn.CONCAT(AllFields[[#This Row],[Entity]]," &gt; ",AllFields[[#This Row],[Field Name]])</f>
        <v>Agreement &gt; Job Type</v>
      </c>
      <c r="D14" s="2" t="s">
        <v>74</v>
      </c>
      <c r="E14" s="2" t="str">
        <f>""</f>
        <v/>
      </c>
      <c r="F14" s="2" t="s">
        <v>78</v>
      </c>
      <c r="G14" s="2" t="s">
        <v>97</v>
      </c>
    </row>
    <row r="15" spans="1:7" x14ac:dyDescent="0.25">
      <c r="A15" s="2" t="s">
        <v>73</v>
      </c>
      <c r="B15" s="2" t="s">
        <v>98</v>
      </c>
      <c r="C15" s="2" t="str">
        <f>_xlfn.CONCAT(AllFields[[#This Row],[Entity]]," &gt; ",AllFields[[#This Row],[Field Name]])</f>
        <v>Agreement &gt; Last Approved On</v>
      </c>
      <c r="D15" s="2" t="s">
        <v>74</v>
      </c>
      <c r="E15" s="2" t="str">
        <f>""</f>
        <v/>
      </c>
      <c r="F15" s="2" t="s">
        <v>83</v>
      </c>
      <c r="G15" s="2" t="s">
        <v>99</v>
      </c>
    </row>
    <row r="16" spans="1:7" x14ac:dyDescent="0.25">
      <c r="A16" s="2" t="s">
        <v>73</v>
      </c>
      <c r="B16" s="2" t="s">
        <v>100</v>
      </c>
      <c r="C16" s="2" t="str">
        <f>_xlfn.CONCAT(AllFields[[#This Row],[Entity]]," &gt; ",AllFields[[#This Row],[Field Name]])</f>
        <v>Agreement &gt; Last Pending Approval</v>
      </c>
      <c r="D16" s="2" t="s">
        <v>74</v>
      </c>
      <c r="E16" s="2" t="str">
        <f>""</f>
        <v/>
      </c>
      <c r="F16" s="2" t="s">
        <v>83</v>
      </c>
      <c r="G16" s="2" t="s">
        <v>101</v>
      </c>
    </row>
    <row r="17" spans="1:7" x14ac:dyDescent="0.25">
      <c r="A17" s="2" t="s">
        <v>73</v>
      </c>
      <c r="B17" s="2" t="s">
        <v>102</v>
      </c>
      <c r="C17" s="2" t="str">
        <f>_xlfn.CONCAT(AllFields[[#This Row],[Entity]]," &gt; ",AllFields[[#This Row],[Field Name]])</f>
        <v>Agreement &gt; Last Rejected</v>
      </c>
      <c r="D17" s="2" t="s">
        <v>74</v>
      </c>
      <c r="E17" s="2" t="str">
        <f>""</f>
        <v/>
      </c>
      <c r="F17" s="2" t="s">
        <v>83</v>
      </c>
      <c r="G17" s="2" t="s">
        <v>103</v>
      </c>
    </row>
    <row r="18" spans="1:7" x14ac:dyDescent="0.25">
      <c r="A18" s="2" t="s">
        <v>73</v>
      </c>
      <c r="B18" s="2" t="s">
        <v>104</v>
      </c>
      <c r="C18" s="2" t="str">
        <f>_xlfn.CONCAT(AllFields[[#This Row],[Entity]]," &gt; ",AllFields[[#This Row],[Field Name]])</f>
        <v>Agreement &gt; Liability</v>
      </c>
      <c r="D18" s="2" t="s">
        <v>74</v>
      </c>
      <c r="E18" s="2" t="str">
        <f>""</f>
        <v/>
      </c>
      <c r="F18" s="2" t="s">
        <v>78</v>
      </c>
      <c r="G18" s="2" t="s">
        <v>105</v>
      </c>
    </row>
    <row r="19" spans="1:7" x14ac:dyDescent="0.25">
      <c r="A19" s="2" t="s">
        <v>73</v>
      </c>
      <c r="B19" s="2" t="s">
        <v>106</v>
      </c>
      <c r="C19" s="2" t="str">
        <f>_xlfn.CONCAT(AllFields[[#This Row],[Entity]]," &gt; ",AllFields[[#This Row],[Field Name]])</f>
        <v>Agreement &gt; Liability Cap</v>
      </c>
      <c r="D19" s="2" t="s">
        <v>74</v>
      </c>
      <c r="E19" s="2" t="str">
        <f>""</f>
        <v/>
      </c>
      <c r="F19" s="2" t="s">
        <v>107</v>
      </c>
      <c r="G19" s="2" t="s">
        <v>108</v>
      </c>
    </row>
    <row r="20" spans="1:7" x14ac:dyDescent="0.25">
      <c r="A20" s="2" t="s">
        <v>73</v>
      </c>
      <c r="B20" s="2" t="s">
        <v>109</v>
      </c>
      <c r="C20" s="2" t="str">
        <f>_xlfn.CONCAT(AllFields[[#This Row],[Entity]]," &gt; ",AllFields[[#This Row],[Field Name]])</f>
        <v>Agreement &gt; Liability Cap (Base)</v>
      </c>
      <c r="D20" s="2" t="s">
        <v>74</v>
      </c>
      <c r="E20" s="2" t="str">
        <f>""</f>
        <v/>
      </c>
      <c r="F20" s="2" t="s">
        <v>107</v>
      </c>
      <c r="G20" s="2" t="s">
        <v>110</v>
      </c>
    </row>
    <row r="21" spans="1:7" x14ac:dyDescent="0.25">
      <c r="A21" s="2" t="s">
        <v>73</v>
      </c>
      <c r="B21" s="2" t="s">
        <v>111</v>
      </c>
      <c r="C21" s="2" t="str">
        <f>_xlfn.CONCAT(AllFields[[#This Row],[Entity]]," &gt; ",AllFields[[#This Row],[Field Name]])</f>
        <v>Agreement &gt; Margin %</v>
      </c>
      <c r="D21" s="2" t="s">
        <v>74</v>
      </c>
      <c r="E21" s="2" t="str">
        <f>""</f>
        <v/>
      </c>
      <c r="F21" s="2" t="s">
        <v>92</v>
      </c>
      <c r="G21" s="2" t="s">
        <v>112</v>
      </c>
    </row>
    <row r="22" spans="1:7" x14ac:dyDescent="0.25">
      <c r="A22" s="2" t="s">
        <v>73</v>
      </c>
      <c r="B22" s="2" t="s">
        <v>113</v>
      </c>
      <c r="C22" s="2" t="str">
        <f>_xlfn.CONCAT(AllFields[[#This Row],[Entity]]," &gt; ",AllFields[[#This Row],[Field Name]])</f>
        <v>Agreement &gt; Margin Agreed</v>
      </c>
      <c r="D22" s="2" t="s">
        <v>74</v>
      </c>
      <c r="E22" s="2" t="str">
        <f>""</f>
        <v/>
      </c>
      <c r="F22" s="2" t="s">
        <v>114</v>
      </c>
      <c r="G22" s="2" t="s">
        <v>115</v>
      </c>
    </row>
    <row r="23" spans="1:7" x14ac:dyDescent="0.25">
      <c r="A23" s="2" t="s">
        <v>73</v>
      </c>
      <c r="B23" s="2" t="s">
        <v>116</v>
      </c>
      <c r="C23" s="2" t="str">
        <f>_xlfn.CONCAT(AllFields[[#This Row],[Entity]]," &gt; ",AllFields[[#This Row],[Field Name]])</f>
        <v>Agreement &gt; Mark-up %</v>
      </c>
      <c r="D23" s="2" t="s">
        <v>74</v>
      </c>
      <c r="E23" s="2" t="str">
        <f>""</f>
        <v/>
      </c>
      <c r="F23" s="2" t="s">
        <v>92</v>
      </c>
      <c r="G23" s="2" t="s">
        <v>117</v>
      </c>
    </row>
    <row r="24" spans="1:7" x14ac:dyDescent="0.25">
      <c r="A24" s="2" t="s">
        <v>73</v>
      </c>
      <c r="B24" s="2" t="s">
        <v>118</v>
      </c>
      <c r="C24" s="2" t="str">
        <f>_xlfn.CONCAT(AllFields[[#This Row],[Entity]]," &gt; ",AllFields[[#This Row],[Field Name]])</f>
        <v>Agreement &gt; Mercury Version Number</v>
      </c>
      <c r="D24" s="2" t="s">
        <v>74</v>
      </c>
      <c r="E24" s="2" t="str">
        <f>""</f>
        <v/>
      </c>
      <c r="F24" s="2" t="s">
        <v>119</v>
      </c>
      <c r="G24" s="2" t="s">
        <v>120</v>
      </c>
    </row>
    <row r="25" spans="1:7" x14ac:dyDescent="0.25">
      <c r="A25" s="2" t="s">
        <v>73</v>
      </c>
      <c r="B25" s="2" t="s">
        <v>121</v>
      </c>
      <c r="C25" s="2" t="str">
        <f>_xlfn.CONCAT(AllFields[[#This Row],[Entity]]," &gt; ",AllFields[[#This Row],[Field Name]])</f>
        <v>Agreement &gt; Modified On</v>
      </c>
      <c r="D25" s="2" t="s">
        <v>74</v>
      </c>
      <c r="E25" s="2" t="str">
        <f>""</f>
        <v/>
      </c>
      <c r="F25" s="2" t="s">
        <v>83</v>
      </c>
      <c r="G25" s="2" t="s">
        <v>122</v>
      </c>
    </row>
    <row r="26" spans="1:7" x14ac:dyDescent="0.25">
      <c r="A26" s="2" t="s">
        <v>73</v>
      </c>
      <c r="B26" s="2" t="s">
        <v>57</v>
      </c>
      <c r="C26" s="2" t="str">
        <f>_xlfn.CONCAT(AllFields[[#This Row],[Entity]]," &gt; ",AllFields[[#This Row],[Field Name]])</f>
        <v>Agreement &gt; Name</v>
      </c>
      <c r="D26" s="2" t="s">
        <v>74</v>
      </c>
      <c r="E26" s="2" t="str">
        <f>""</f>
        <v/>
      </c>
      <c r="F26" s="2" t="s">
        <v>123</v>
      </c>
      <c r="G26" s="2" t="s">
        <v>124</v>
      </c>
    </row>
    <row r="27" spans="1:7" x14ac:dyDescent="0.25">
      <c r="A27" s="2" t="s">
        <v>73</v>
      </c>
      <c r="B27" s="2" t="s">
        <v>125</v>
      </c>
      <c r="C27" s="2" t="str">
        <f>_xlfn.CONCAT(AllFields[[#This Row],[Entity]]," &gt; ",AllFields[[#This Row],[Field Name]])</f>
        <v>Agreement &gt; Non-Standard</v>
      </c>
      <c r="D27" s="2" t="s">
        <v>74</v>
      </c>
      <c r="E27" s="2" t="str">
        <f>""</f>
        <v/>
      </c>
      <c r="F27" s="2" t="s">
        <v>114</v>
      </c>
      <c r="G27" s="2" t="s">
        <v>126</v>
      </c>
    </row>
    <row r="28" spans="1:7" x14ac:dyDescent="0.25">
      <c r="A28" s="2" t="s">
        <v>73</v>
      </c>
      <c r="B28" s="2" t="s">
        <v>127</v>
      </c>
      <c r="C28" s="2" t="str">
        <f>_xlfn.CONCAT(AllFields[[#This Row],[Entity]]," &gt; ",AllFields[[#This Row],[Field Name]])</f>
        <v>Agreement &gt; Record Created On</v>
      </c>
      <c r="D28" s="2" t="s">
        <v>74</v>
      </c>
      <c r="E28" s="2" t="str">
        <f>""</f>
        <v/>
      </c>
      <c r="F28" s="2" t="s">
        <v>83</v>
      </c>
      <c r="G28" s="2" t="s">
        <v>128</v>
      </c>
    </row>
    <row r="29" spans="1:7" x14ac:dyDescent="0.25">
      <c r="A29" s="2" t="s">
        <v>73</v>
      </c>
      <c r="B29" s="2" t="s">
        <v>129</v>
      </c>
      <c r="C29" s="2" t="str">
        <f>_xlfn.CONCAT(AllFields[[#This Row],[Entity]]," &gt; ",AllFields[[#This Row],[Field Name]])</f>
        <v>Agreement &gt; Reference Number</v>
      </c>
      <c r="D29" s="2" t="s">
        <v>74</v>
      </c>
      <c r="E29" s="2" t="str">
        <f>""</f>
        <v/>
      </c>
      <c r="F29" s="2" t="s">
        <v>123</v>
      </c>
      <c r="G29" s="2" t="s">
        <v>130</v>
      </c>
    </row>
    <row r="30" spans="1:7" x14ac:dyDescent="0.25">
      <c r="A30" s="2" t="s">
        <v>73</v>
      </c>
      <c r="B30" s="2" t="s">
        <v>131</v>
      </c>
      <c r="C30" s="2" t="str">
        <f>_xlfn.CONCAT(AllFields[[#This Row],[Entity]]," &gt; ",AllFields[[#This Row],[Field Name]])</f>
        <v>Agreement &gt; Requirements</v>
      </c>
      <c r="D30" s="2" t="s">
        <v>74</v>
      </c>
      <c r="E30" s="2" t="str">
        <f>""</f>
        <v/>
      </c>
      <c r="F30" s="2" t="s">
        <v>132</v>
      </c>
      <c r="G30" s="2" t="s">
        <v>133</v>
      </c>
    </row>
    <row r="31" spans="1:7" x14ac:dyDescent="0.25">
      <c r="A31" s="2" t="s">
        <v>73</v>
      </c>
      <c r="B31" s="2" t="s">
        <v>134</v>
      </c>
      <c r="C31" s="2" t="str">
        <f>_xlfn.CONCAT(AllFields[[#This Row],[Entity]]," &gt; ",AllFields[[#This Row],[Field Name]])</f>
        <v>Agreement &gt; Restrictions</v>
      </c>
      <c r="D31" s="2" t="s">
        <v>74</v>
      </c>
      <c r="E31" s="2" t="str">
        <f>""</f>
        <v/>
      </c>
      <c r="F31" s="2" t="s">
        <v>132</v>
      </c>
      <c r="G31" s="2" t="s">
        <v>135</v>
      </c>
    </row>
    <row r="32" spans="1:7" x14ac:dyDescent="0.25">
      <c r="A32" s="2" t="s">
        <v>73</v>
      </c>
      <c r="B32" s="2" t="s">
        <v>136</v>
      </c>
      <c r="C32" s="2" t="str">
        <f>_xlfn.CONCAT(AllFields[[#This Row],[Entity]]," &gt; ",AllFields[[#This Row],[Field Name]])</f>
        <v>Agreement &gt; Review Date</v>
      </c>
      <c r="D32" s="2" t="s">
        <v>74</v>
      </c>
      <c r="E32" s="2" t="str">
        <f>""</f>
        <v/>
      </c>
      <c r="F32" s="2" t="s">
        <v>83</v>
      </c>
      <c r="G32" s="2" t="s">
        <v>137</v>
      </c>
    </row>
    <row r="33" spans="1:7" x14ac:dyDescent="0.25">
      <c r="A33" s="2" t="s">
        <v>73</v>
      </c>
      <c r="B33" s="2" t="s">
        <v>138</v>
      </c>
      <c r="C33" s="2" t="str">
        <f>_xlfn.CONCAT(AllFields[[#This Row],[Entity]]," &gt; ",AllFields[[#This Row],[Field Name]])</f>
        <v>Agreement &gt; Set Fee</v>
      </c>
      <c r="D33" s="2" t="s">
        <v>74</v>
      </c>
      <c r="E33" s="2" t="str">
        <f>""</f>
        <v/>
      </c>
      <c r="F33" s="2" t="s">
        <v>92</v>
      </c>
      <c r="G33" s="2" t="s">
        <v>139</v>
      </c>
    </row>
    <row r="34" spans="1:7" x14ac:dyDescent="0.25">
      <c r="A34" s="2" t="s">
        <v>73</v>
      </c>
      <c r="B34" s="2" t="s">
        <v>140</v>
      </c>
      <c r="C34" s="2" t="str">
        <f>_xlfn.CONCAT(AllFields[[#This Row],[Entity]]," &gt; ",AllFields[[#This Row],[Field Name]])</f>
        <v>Agreement &gt; Set Fee (Base)</v>
      </c>
      <c r="D34" s="2" t="s">
        <v>74</v>
      </c>
      <c r="E34" s="2" t="str">
        <f>""</f>
        <v/>
      </c>
      <c r="F34" s="2" t="s">
        <v>107</v>
      </c>
      <c r="G34" s="2" t="s">
        <v>141</v>
      </c>
    </row>
    <row r="35" spans="1:7" x14ac:dyDescent="0.25">
      <c r="A35" s="2" t="s">
        <v>73</v>
      </c>
      <c r="B35" s="2" t="s">
        <v>142</v>
      </c>
      <c r="C35" s="2" t="str">
        <f>_xlfn.CONCAT(AllFields[[#This Row],[Entity]]," &gt; ",AllFields[[#This Row],[Field Name]])</f>
        <v>Agreement &gt; Set Fee Currency</v>
      </c>
      <c r="D35" s="2" t="s">
        <v>74</v>
      </c>
      <c r="E35" s="2" t="str">
        <f>""</f>
        <v/>
      </c>
      <c r="F35" s="2" t="s">
        <v>107</v>
      </c>
      <c r="G35" s="2" t="s">
        <v>143</v>
      </c>
    </row>
    <row r="36" spans="1:7" x14ac:dyDescent="0.25">
      <c r="A36" s="2" t="s">
        <v>73</v>
      </c>
      <c r="B36" s="2" t="s">
        <v>144</v>
      </c>
      <c r="C36" s="2" t="str">
        <f>_xlfn.CONCAT(AllFields[[#This Row],[Entity]]," &gt; ",AllFields[[#This Row],[Field Name]])</f>
        <v>Agreement &gt; Set Fee Normalised</v>
      </c>
      <c r="D36" s="2" t="s">
        <v>74</v>
      </c>
      <c r="E36" s="2" t="str">
        <f>""</f>
        <v/>
      </c>
      <c r="F36" s="2" t="s">
        <v>107</v>
      </c>
      <c r="G36" s="2" t="s">
        <v>145</v>
      </c>
    </row>
    <row r="37" spans="1:7" x14ac:dyDescent="0.25">
      <c r="A37" s="2" t="s">
        <v>73</v>
      </c>
      <c r="B37" s="2" t="s">
        <v>146</v>
      </c>
      <c r="C37" s="2" t="str">
        <f>_xlfn.CONCAT(AllFields[[#This Row],[Entity]]," &gt; ",AllFields[[#This Row],[Field Name]])</f>
        <v>Agreement &gt; Set Fee Normalised (Base)</v>
      </c>
      <c r="D37" s="2" t="s">
        <v>74</v>
      </c>
      <c r="E37" s="2" t="str">
        <f>""</f>
        <v/>
      </c>
      <c r="F37" s="2" t="s">
        <v>107</v>
      </c>
      <c r="G37" s="2" t="s">
        <v>147</v>
      </c>
    </row>
    <row r="38" spans="1:7" x14ac:dyDescent="0.25">
      <c r="A38" s="2" t="s">
        <v>73</v>
      </c>
      <c r="B38" s="2" t="s">
        <v>148</v>
      </c>
      <c r="C38" s="2" t="str">
        <f>_xlfn.CONCAT(AllFields[[#This Row],[Entity]]," &gt; ",AllFields[[#This Row],[Field Name]])</f>
        <v>Agreement &gt; Status</v>
      </c>
      <c r="D38" s="2" t="s">
        <v>74</v>
      </c>
      <c r="E38" s="2" t="str">
        <f>""</f>
        <v/>
      </c>
      <c r="F38" s="2" t="s">
        <v>149</v>
      </c>
      <c r="G38" s="2" t="s">
        <v>150</v>
      </c>
    </row>
    <row r="39" spans="1:7" x14ac:dyDescent="0.25">
      <c r="A39" s="2" t="s">
        <v>73</v>
      </c>
      <c r="B39" s="2" t="s">
        <v>151</v>
      </c>
      <c r="C39" s="2" t="str">
        <f>_xlfn.CONCAT(AllFields[[#This Row],[Entity]]," &gt; ",AllFields[[#This Row],[Field Name]])</f>
        <v>Agreement &gt; Status Reason</v>
      </c>
      <c r="D39" s="2" t="s">
        <v>74</v>
      </c>
      <c r="E39" s="2" t="str">
        <f>""</f>
        <v/>
      </c>
      <c r="F39" s="2" t="s">
        <v>148</v>
      </c>
      <c r="G39" s="2" t="s">
        <v>152</v>
      </c>
    </row>
    <row r="40" spans="1:7" x14ac:dyDescent="0.25">
      <c r="A40" s="2" t="s">
        <v>73</v>
      </c>
      <c r="B40" s="2" t="s">
        <v>153</v>
      </c>
      <c r="C40" s="2" t="str">
        <f>_xlfn.CONCAT(AllFields[[#This Row],[Entity]]," &gt; ",AllFields[[#This Row],[Field Name]])</f>
        <v>Agreement &gt; Temp to Perm</v>
      </c>
      <c r="D40" s="2" t="s">
        <v>74</v>
      </c>
      <c r="E40" s="2" t="str">
        <f>""</f>
        <v/>
      </c>
      <c r="F40" s="2" t="s">
        <v>114</v>
      </c>
      <c r="G40" s="2" t="s">
        <v>154</v>
      </c>
    </row>
    <row r="41" spans="1:7" x14ac:dyDescent="0.25">
      <c r="A41" s="2" t="s">
        <v>155</v>
      </c>
      <c r="B41" s="2" t="s">
        <v>156</v>
      </c>
      <c r="C41" s="2" t="str">
        <f>_xlfn.CONCAT(AllFields[[#This Row],[Entity]]," &gt; ",AllFields[[#This Row],[Field Name]])</f>
        <v>Candidate Company &gt; Accounting Legal Entity</v>
      </c>
      <c r="D41" s="2" t="s">
        <v>74</v>
      </c>
      <c r="E41" s="2" t="str">
        <f>""</f>
        <v/>
      </c>
      <c r="F41" s="2" t="s">
        <v>47</v>
      </c>
      <c r="G41" s="2" t="s">
        <v>157</v>
      </c>
    </row>
    <row r="42" spans="1:7" x14ac:dyDescent="0.25">
      <c r="A42" s="2" t="s">
        <v>155</v>
      </c>
      <c r="B42" s="2" t="s">
        <v>158</v>
      </c>
      <c r="C42" s="2" t="str">
        <f>_xlfn.CONCAT(AllFields[[#This Row],[Entity]]," &gt; ",AllFields[[#This Row],[Field Name]])</f>
        <v>Candidate Company &gt; Candidate Code</v>
      </c>
      <c r="D42" s="2" t="s">
        <v>74</v>
      </c>
      <c r="E42" s="2" t="str">
        <f>""</f>
        <v/>
      </c>
      <c r="F42" s="2" t="s">
        <v>123</v>
      </c>
      <c r="G42" s="2" t="s">
        <v>159</v>
      </c>
    </row>
    <row r="43" spans="1:7" x14ac:dyDescent="0.25">
      <c r="A43" s="2" t="s">
        <v>155</v>
      </c>
      <c r="B43" s="2" t="s">
        <v>155</v>
      </c>
      <c r="C43" s="2" t="str">
        <f>_xlfn.CONCAT(AllFields[[#This Row],[Entity]]," &gt; ",AllFields[[#This Row],[Field Name]])</f>
        <v>Candidate Company &gt; Candidate Company</v>
      </c>
      <c r="D43" s="2" t="s">
        <v>74</v>
      </c>
      <c r="E43" s="2" t="str">
        <f>""</f>
        <v/>
      </c>
      <c r="F43" s="2" t="s">
        <v>75</v>
      </c>
      <c r="G43" s="2" t="s">
        <v>160</v>
      </c>
    </row>
    <row r="44" spans="1:7" x14ac:dyDescent="0.25">
      <c r="A44" s="2" t="s">
        <v>155</v>
      </c>
      <c r="B44" s="2" t="s">
        <v>161</v>
      </c>
      <c r="C44" s="2" t="str">
        <f>_xlfn.CONCAT(AllFields[[#This Row],[Entity]]," &gt; ",AllFields[[#This Row],[Field Name]])</f>
        <v>Candidate Company &gt; Company Type</v>
      </c>
      <c r="D44" s="2" t="s">
        <v>74</v>
      </c>
      <c r="E44" s="2" t="str">
        <f>""</f>
        <v/>
      </c>
      <c r="F44" s="2" t="s">
        <v>78</v>
      </c>
      <c r="G44" s="2" t="s">
        <v>162</v>
      </c>
    </row>
    <row r="45" spans="1:7" x14ac:dyDescent="0.25">
      <c r="A45" s="2" t="s">
        <v>155</v>
      </c>
      <c r="B45" s="2" t="s">
        <v>163</v>
      </c>
      <c r="C45" s="2" t="str">
        <f>_xlfn.CONCAT(AllFields[[#This Row],[Entity]]," &gt; ",AllFields[[#This Row],[Field Name]])</f>
        <v>Candidate Company &gt; Created By</v>
      </c>
      <c r="D45" s="2" t="s">
        <v>74</v>
      </c>
      <c r="E45" s="2" t="str">
        <f>""</f>
        <v/>
      </c>
      <c r="F45" s="2" t="s">
        <v>47</v>
      </c>
      <c r="G45" s="2" t="s">
        <v>164</v>
      </c>
    </row>
    <row r="46" spans="1:7" x14ac:dyDescent="0.25">
      <c r="A46" s="2" t="s">
        <v>155</v>
      </c>
      <c r="B46" s="2" t="s">
        <v>165</v>
      </c>
      <c r="C46" s="2" t="str">
        <f>_xlfn.CONCAT(AllFields[[#This Row],[Entity]]," &gt; ",AllFields[[#This Row],[Field Name]])</f>
        <v>Candidate Company &gt; Created By (Delegate)</v>
      </c>
      <c r="D46" s="2" t="s">
        <v>74</v>
      </c>
      <c r="E46" s="2" t="str">
        <f>""</f>
        <v/>
      </c>
      <c r="F46" s="2" t="s">
        <v>47</v>
      </c>
      <c r="G46" s="2" t="s">
        <v>166</v>
      </c>
    </row>
    <row r="47" spans="1:7" x14ac:dyDescent="0.25">
      <c r="A47" s="2" t="s">
        <v>155</v>
      </c>
      <c r="B47" s="2" t="s">
        <v>82</v>
      </c>
      <c r="C47" s="2" t="str">
        <f>_xlfn.CONCAT(AllFields[[#This Row],[Entity]]," &gt; ",AllFields[[#This Row],[Field Name]])</f>
        <v>Candidate Company &gt; Created On</v>
      </c>
      <c r="D47" s="2" t="s">
        <v>74</v>
      </c>
      <c r="E47" s="2" t="str">
        <f>""</f>
        <v/>
      </c>
      <c r="F47" s="2" t="s">
        <v>83</v>
      </c>
      <c r="G47" s="2" t="s">
        <v>84</v>
      </c>
    </row>
    <row r="48" spans="1:7" x14ac:dyDescent="0.25">
      <c r="A48" s="2" t="s">
        <v>155</v>
      </c>
      <c r="B48" s="2" t="s">
        <v>167</v>
      </c>
      <c r="C48" s="2" t="str">
        <f>_xlfn.CONCAT(AllFields[[#This Row],[Entity]]," &gt; ",AllFields[[#This Row],[Field Name]])</f>
        <v>Candidate Company &gt; Default Bank Account</v>
      </c>
      <c r="D48" s="2" t="s">
        <v>74</v>
      </c>
      <c r="E48" s="2" t="str">
        <f>""</f>
        <v/>
      </c>
      <c r="F48" s="2" t="s">
        <v>47</v>
      </c>
      <c r="G48" s="2" t="s">
        <v>168</v>
      </c>
    </row>
    <row r="49" spans="1:7" x14ac:dyDescent="0.25">
      <c r="A49" s="2" t="s">
        <v>155</v>
      </c>
      <c r="B49" s="2" t="s">
        <v>169</v>
      </c>
      <c r="C49" s="2" t="str">
        <f>_xlfn.CONCAT(AllFields[[#This Row],[Entity]]," &gt; ",AllFields[[#This Row],[Field Name]])</f>
        <v>Candidate Company &gt; Email</v>
      </c>
      <c r="D49" s="2" t="s">
        <v>74</v>
      </c>
      <c r="E49" s="2" t="str">
        <f>""</f>
        <v/>
      </c>
      <c r="F49" s="2" t="s">
        <v>123</v>
      </c>
      <c r="G49" s="2" t="s">
        <v>170</v>
      </c>
    </row>
    <row r="50" spans="1:7" x14ac:dyDescent="0.25">
      <c r="A50" s="2" t="s">
        <v>155</v>
      </c>
      <c r="B50" s="2" t="s">
        <v>171</v>
      </c>
      <c r="C50" s="2" t="str">
        <f>_xlfn.CONCAT(AllFields[[#This Row],[Entity]]," &gt; ",AllFields[[#This Row],[Field Name]])</f>
        <v>Candidate Company &gt; External System Key</v>
      </c>
      <c r="D50" s="2" t="s">
        <v>74</v>
      </c>
      <c r="E50" s="2" t="str">
        <f>""</f>
        <v/>
      </c>
      <c r="F50" s="2" t="s">
        <v>123</v>
      </c>
      <c r="G50" s="2" t="s">
        <v>172</v>
      </c>
    </row>
    <row r="51" spans="1:7" x14ac:dyDescent="0.25">
      <c r="A51" s="2" t="s">
        <v>155</v>
      </c>
      <c r="B51" s="2" t="s">
        <v>173</v>
      </c>
      <c r="C51" s="2" t="str">
        <f>_xlfn.CONCAT(AllFields[[#This Row],[Entity]]," &gt; ",AllFields[[#This Row],[Field Name]])</f>
        <v>Candidate Company &gt; Finance Account Ref</v>
      </c>
      <c r="D51" s="2" t="s">
        <v>74</v>
      </c>
      <c r="E51" s="2" t="str">
        <f>""</f>
        <v/>
      </c>
      <c r="F51" s="2" t="s">
        <v>123</v>
      </c>
      <c r="G51" s="2" t="s">
        <v>174</v>
      </c>
    </row>
    <row r="52" spans="1:7" x14ac:dyDescent="0.25">
      <c r="A52" s="2" t="s">
        <v>155</v>
      </c>
      <c r="B52" s="2" t="s">
        <v>175</v>
      </c>
      <c r="C52" s="2" t="str">
        <f>_xlfn.CONCAT(AllFields[[#This Row],[Entity]]," &gt; ",AllFields[[#This Row],[Field Name]])</f>
        <v>Candidate Company &gt; Import Sequence Number</v>
      </c>
      <c r="D52" s="2" t="s">
        <v>74</v>
      </c>
      <c r="E52" s="2" t="str">
        <f>""</f>
        <v/>
      </c>
      <c r="F52" s="2" t="s">
        <v>119</v>
      </c>
      <c r="G52" s="2" t="s">
        <v>176</v>
      </c>
    </row>
    <row r="53" spans="1:7" x14ac:dyDescent="0.25">
      <c r="A53" s="2" t="s">
        <v>155</v>
      </c>
      <c r="B53" s="2" t="s">
        <v>177</v>
      </c>
      <c r="C53" s="2" t="str">
        <f>_xlfn.CONCAT(AllFields[[#This Row],[Entity]]," &gt; ",AllFields[[#This Row],[Field Name]])</f>
        <v>Candidate Company &gt; Imported Note</v>
      </c>
      <c r="D53" s="2" t="s">
        <v>74</v>
      </c>
      <c r="E53" s="2" t="str">
        <f>""</f>
        <v/>
      </c>
      <c r="F53" s="2" t="s">
        <v>132</v>
      </c>
      <c r="G53" s="2" t="s">
        <v>178</v>
      </c>
    </row>
    <row r="54" spans="1:7" x14ac:dyDescent="0.25">
      <c r="A54" s="2" t="s">
        <v>155</v>
      </c>
      <c r="B54" s="2" t="s">
        <v>179</v>
      </c>
      <c r="C54" s="2" t="str">
        <f>_xlfn.CONCAT(AllFields[[#This Row],[Entity]]," &gt; ",AllFields[[#This Row],[Field Name]])</f>
        <v>Candidate Company &gt; Imported Record Id</v>
      </c>
      <c r="D54" s="2" t="s">
        <v>74</v>
      </c>
      <c r="E54" s="2" t="str">
        <f>""</f>
        <v/>
      </c>
      <c r="F54" s="2" t="s">
        <v>123</v>
      </c>
      <c r="G54" s="2" t="s">
        <v>180</v>
      </c>
    </row>
    <row r="55" spans="1:7" x14ac:dyDescent="0.25">
      <c r="A55" s="2" t="s">
        <v>155</v>
      </c>
      <c r="B55" s="2" t="s">
        <v>181</v>
      </c>
      <c r="C55" s="2" t="str">
        <f>_xlfn.CONCAT(AllFields[[#This Row],[Entity]]," &gt; ",AllFields[[#This Row],[Field Name]])</f>
        <v>Candidate Company &gt; Modified By</v>
      </c>
      <c r="D55" s="2" t="s">
        <v>74</v>
      </c>
      <c r="E55" s="2" t="str">
        <f>""</f>
        <v/>
      </c>
      <c r="F55" s="2" t="s">
        <v>47</v>
      </c>
      <c r="G55" s="2" t="s">
        <v>182</v>
      </c>
    </row>
    <row r="56" spans="1:7" x14ac:dyDescent="0.25">
      <c r="A56" s="2" t="s">
        <v>155</v>
      </c>
      <c r="B56" s="2" t="s">
        <v>183</v>
      </c>
      <c r="C56" s="2" t="str">
        <f>_xlfn.CONCAT(AllFields[[#This Row],[Entity]]," &gt; ",AllFields[[#This Row],[Field Name]])</f>
        <v>Candidate Company &gt; Modified By (Delegate)</v>
      </c>
      <c r="D56" s="2" t="s">
        <v>74</v>
      </c>
      <c r="E56" s="2" t="str">
        <f>""</f>
        <v/>
      </c>
      <c r="F56" s="2" t="s">
        <v>47</v>
      </c>
      <c r="G56" s="2" t="s">
        <v>184</v>
      </c>
    </row>
    <row r="57" spans="1:7" x14ac:dyDescent="0.25">
      <c r="A57" s="2" t="s">
        <v>155</v>
      </c>
      <c r="B57" s="2" t="s">
        <v>121</v>
      </c>
      <c r="C57" s="2" t="str">
        <f>_xlfn.CONCAT(AllFields[[#This Row],[Entity]]," &gt; ",AllFields[[#This Row],[Field Name]])</f>
        <v>Candidate Company &gt; Modified On</v>
      </c>
      <c r="D57" s="2" t="s">
        <v>74</v>
      </c>
      <c r="E57" s="2" t="str">
        <f>""</f>
        <v/>
      </c>
      <c r="F57" s="2" t="s">
        <v>83</v>
      </c>
      <c r="G57" s="2" t="s">
        <v>122</v>
      </c>
    </row>
    <row r="58" spans="1:7" x14ac:dyDescent="0.25">
      <c r="A58" s="2" t="s">
        <v>155</v>
      </c>
      <c r="B58" s="2" t="s">
        <v>57</v>
      </c>
      <c r="C58" s="2" t="str">
        <f>_xlfn.CONCAT(AllFields[[#This Row],[Entity]]," &gt; ",AllFields[[#This Row],[Field Name]])</f>
        <v>Candidate Company &gt; Name</v>
      </c>
      <c r="D58" s="2" t="s">
        <v>74</v>
      </c>
      <c r="E58" s="2" t="str">
        <f>""</f>
        <v/>
      </c>
      <c r="F58" s="2" t="s">
        <v>123</v>
      </c>
      <c r="G58" s="2" t="s">
        <v>185</v>
      </c>
    </row>
    <row r="59" spans="1:7" x14ac:dyDescent="0.25">
      <c r="A59" s="2" t="s">
        <v>155</v>
      </c>
      <c r="B59" s="2" t="s">
        <v>186</v>
      </c>
      <c r="C59" s="2" t="str">
        <f>_xlfn.CONCAT(AllFields[[#This Row],[Entity]]," &gt; ",AllFields[[#This Row],[Field Name]])</f>
        <v>Candidate Company &gt; Owner</v>
      </c>
      <c r="D59" s="2" t="s">
        <v>74</v>
      </c>
      <c r="E59" s="2" t="str">
        <f>""</f>
        <v/>
      </c>
      <c r="F59" s="2" t="s">
        <v>186</v>
      </c>
      <c r="G59" s="2" t="s">
        <v>187</v>
      </c>
    </row>
    <row r="60" spans="1:7" x14ac:dyDescent="0.25">
      <c r="A60" s="2" t="s">
        <v>155</v>
      </c>
      <c r="B60" s="2" t="s">
        <v>188</v>
      </c>
      <c r="C60" s="2" t="str">
        <f>_xlfn.CONCAT(AllFields[[#This Row],[Entity]]," &gt; ",AllFields[[#This Row],[Field Name]])</f>
        <v>Candidate Company &gt; Owning Business Unit</v>
      </c>
      <c r="D60" s="2" t="s">
        <v>74</v>
      </c>
      <c r="E60" s="2" t="str">
        <f>""</f>
        <v/>
      </c>
      <c r="F60" s="2" t="s">
        <v>47</v>
      </c>
      <c r="G60" s="2" t="s">
        <v>189</v>
      </c>
    </row>
    <row r="61" spans="1:7" x14ac:dyDescent="0.25">
      <c r="A61" s="2" t="s">
        <v>155</v>
      </c>
      <c r="B61" s="2" t="s">
        <v>190</v>
      </c>
      <c r="C61" s="2" t="str">
        <f>_xlfn.CONCAT(AllFields[[#This Row],[Entity]]," &gt; ",AllFields[[#This Row],[Field Name]])</f>
        <v>Candidate Company &gt; Owning Team</v>
      </c>
      <c r="D61" s="2" t="s">
        <v>74</v>
      </c>
      <c r="E61" s="2" t="str">
        <f>""</f>
        <v/>
      </c>
      <c r="F61" s="2" t="s">
        <v>47</v>
      </c>
      <c r="G61" s="2" t="s">
        <v>191</v>
      </c>
    </row>
    <row r="62" spans="1:7" x14ac:dyDescent="0.25">
      <c r="A62" s="2" t="s">
        <v>155</v>
      </c>
      <c r="B62" s="2" t="s">
        <v>192</v>
      </c>
      <c r="C62" s="2" t="str">
        <f>_xlfn.CONCAT(AllFields[[#This Row],[Entity]]," &gt; ",AllFields[[#This Row],[Field Name]])</f>
        <v>Candidate Company &gt; Owning User</v>
      </c>
      <c r="D62" s="2" t="s">
        <v>74</v>
      </c>
      <c r="E62" s="2" t="str">
        <f>""</f>
        <v/>
      </c>
      <c r="F62" s="2" t="s">
        <v>47</v>
      </c>
      <c r="G62" s="2" t="s">
        <v>193</v>
      </c>
    </row>
    <row r="63" spans="1:7" x14ac:dyDescent="0.25">
      <c r="A63" s="2" t="s">
        <v>155</v>
      </c>
      <c r="B63" s="2" t="s">
        <v>194</v>
      </c>
      <c r="C63" s="2" t="str">
        <f>_xlfn.CONCAT(AllFields[[#This Row],[Entity]]," &gt; ",AllFields[[#This Row],[Field Name]])</f>
        <v>Candidate Company &gt; Payment Terms</v>
      </c>
      <c r="D63" s="2" t="s">
        <v>74</v>
      </c>
      <c r="E63" s="2" t="str">
        <f>""</f>
        <v/>
      </c>
      <c r="F63" s="2" t="s">
        <v>47</v>
      </c>
      <c r="G63" s="2" t="s">
        <v>195</v>
      </c>
    </row>
    <row r="64" spans="1:7" x14ac:dyDescent="0.25">
      <c r="A64" s="2" t="s">
        <v>155</v>
      </c>
      <c r="B64" s="2" t="s">
        <v>127</v>
      </c>
      <c r="C64" s="2" t="str">
        <f>_xlfn.CONCAT(AllFields[[#This Row],[Entity]]," &gt; ",AllFields[[#This Row],[Field Name]])</f>
        <v>Candidate Company &gt; Record Created On</v>
      </c>
      <c r="D64" s="2" t="s">
        <v>74</v>
      </c>
      <c r="E64" s="2" t="str">
        <f>""</f>
        <v/>
      </c>
      <c r="F64" s="2" t="s">
        <v>83</v>
      </c>
      <c r="G64" s="2" t="s">
        <v>128</v>
      </c>
    </row>
    <row r="65" spans="1:7" x14ac:dyDescent="0.25">
      <c r="A65" s="2" t="s">
        <v>155</v>
      </c>
      <c r="B65" s="2" t="s">
        <v>196</v>
      </c>
      <c r="C65" s="2" t="str">
        <f>_xlfn.CONCAT(AllFields[[#This Row],[Entity]]," &gt; ",AllFields[[#This Row],[Field Name]])</f>
        <v>Candidate Company &gt; Registered Addr City</v>
      </c>
      <c r="D65" s="2" t="s">
        <v>74</v>
      </c>
      <c r="E65" s="2" t="str">
        <f>""</f>
        <v/>
      </c>
      <c r="F65" s="2" t="s">
        <v>123</v>
      </c>
      <c r="G65" s="2" t="s">
        <v>197</v>
      </c>
    </row>
    <row r="66" spans="1:7" x14ac:dyDescent="0.25">
      <c r="A66" s="2" t="s">
        <v>155</v>
      </c>
      <c r="B66" s="2" t="s">
        <v>198</v>
      </c>
      <c r="C66" s="2" t="str">
        <f>_xlfn.CONCAT(AllFields[[#This Row],[Entity]]," &gt; ",AllFields[[#This Row],[Field Name]])</f>
        <v>Candidate Company &gt; Registered Addr Country</v>
      </c>
      <c r="D66" s="2" t="s">
        <v>74</v>
      </c>
      <c r="E66" s="2" t="str">
        <f>""</f>
        <v/>
      </c>
      <c r="F66" s="2" t="s">
        <v>47</v>
      </c>
      <c r="G66" s="2" t="s">
        <v>199</v>
      </c>
    </row>
    <row r="67" spans="1:7" x14ac:dyDescent="0.25">
      <c r="A67" s="2" t="s">
        <v>155</v>
      </c>
      <c r="B67" s="2" t="s">
        <v>200</v>
      </c>
      <c r="C67" s="2" t="str">
        <f>_xlfn.CONCAT(AllFields[[#This Row],[Entity]]," &gt; ",AllFields[[#This Row],[Field Name]])</f>
        <v>Candidate Company &gt; Registered Addr Country Text</v>
      </c>
      <c r="D67" s="2" t="s">
        <v>74</v>
      </c>
      <c r="E67" s="2" t="str">
        <f>""</f>
        <v/>
      </c>
      <c r="F67" s="2" t="s">
        <v>123</v>
      </c>
      <c r="G67" s="2" t="s">
        <v>201</v>
      </c>
    </row>
    <row r="68" spans="1:7" x14ac:dyDescent="0.25">
      <c r="A68" s="2" t="s">
        <v>155</v>
      </c>
      <c r="B68" s="2" t="s">
        <v>202</v>
      </c>
      <c r="C68" s="2" t="str">
        <f>_xlfn.CONCAT(AllFields[[#This Row],[Entity]]," &gt; ",AllFields[[#This Row],[Field Name]])</f>
        <v>Candidate Company &gt; Registered Addr County</v>
      </c>
      <c r="D68" s="2" t="s">
        <v>74</v>
      </c>
      <c r="E68" s="2" t="str">
        <f>""</f>
        <v/>
      </c>
      <c r="F68" s="2" t="s">
        <v>123</v>
      </c>
      <c r="G68" s="2" t="s">
        <v>203</v>
      </c>
    </row>
    <row r="69" spans="1:7" x14ac:dyDescent="0.25">
      <c r="A69" s="2" t="s">
        <v>155</v>
      </c>
      <c r="B69" s="2" t="s">
        <v>204</v>
      </c>
      <c r="C69" s="2" t="str">
        <f>_xlfn.CONCAT(AllFields[[#This Row],[Entity]]," &gt; ",AllFields[[#This Row],[Field Name]])</f>
        <v>Candidate Company &gt; Registered Addr Line 1</v>
      </c>
      <c r="D69" s="2" t="s">
        <v>74</v>
      </c>
      <c r="E69" s="2" t="str">
        <f>""</f>
        <v/>
      </c>
      <c r="F69" s="2" t="s">
        <v>123</v>
      </c>
      <c r="G69" s="2" t="s">
        <v>205</v>
      </c>
    </row>
    <row r="70" spans="1:7" x14ac:dyDescent="0.25">
      <c r="A70" s="2" t="s">
        <v>155</v>
      </c>
      <c r="B70" s="2" t="s">
        <v>206</v>
      </c>
      <c r="C70" s="2" t="str">
        <f>_xlfn.CONCAT(AllFields[[#This Row],[Entity]]," &gt; ",AllFields[[#This Row],[Field Name]])</f>
        <v>Candidate Company &gt; Registered Addr Line 2</v>
      </c>
      <c r="D70" s="2" t="s">
        <v>74</v>
      </c>
      <c r="E70" s="2" t="str">
        <f>""</f>
        <v/>
      </c>
      <c r="F70" s="2" t="s">
        <v>123</v>
      </c>
      <c r="G70" s="2" t="s">
        <v>207</v>
      </c>
    </row>
    <row r="71" spans="1:7" x14ac:dyDescent="0.25">
      <c r="A71" s="2" t="s">
        <v>155</v>
      </c>
      <c r="B71" s="2" t="s">
        <v>208</v>
      </c>
      <c r="C71" s="2" t="str">
        <f>_xlfn.CONCAT(AllFields[[#This Row],[Entity]]," &gt; ",AllFields[[#This Row],[Field Name]])</f>
        <v>Candidate Company &gt; Registered Addr Line 3</v>
      </c>
      <c r="D71" s="2" t="s">
        <v>74</v>
      </c>
      <c r="E71" s="2" t="str">
        <f>""</f>
        <v/>
      </c>
      <c r="F71" s="2" t="s">
        <v>123</v>
      </c>
      <c r="G71" s="2" t="s">
        <v>209</v>
      </c>
    </row>
    <row r="72" spans="1:7" x14ac:dyDescent="0.25">
      <c r="A72" s="2" t="s">
        <v>155</v>
      </c>
      <c r="B72" s="2" t="s">
        <v>210</v>
      </c>
      <c r="C72" s="2" t="str">
        <f>_xlfn.CONCAT(AllFields[[#This Row],[Entity]]," &gt; ",AllFields[[#This Row],[Field Name]])</f>
        <v>Candidate Company &gt; Registered Addr Post Code</v>
      </c>
      <c r="D72" s="2" t="s">
        <v>74</v>
      </c>
      <c r="E72" s="2" t="str">
        <f>""</f>
        <v/>
      </c>
      <c r="F72" s="2" t="s">
        <v>123</v>
      </c>
      <c r="G72" s="2" t="s">
        <v>211</v>
      </c>
    </row>
    <row r="73" spans="1:7" x14ac:dyDescent="0.25">
      <c r="A73" s="2" t="s">
        <v>155</v>
      </c>
      <c r="B73" s="2" t="s">
        <v>212</v>
      </c>
      <c r="C73" s="2" t="str">
        <f>_xlfn.CONCAT(AllFields[[#This Row],[Entity]]," &gt; ",AllFields[[#This Row],[Field Name]])</f>
        <v>Candidate Company &gt; Registered Addr State LU</v>
      </c>
      <c r="D73" s="2" t="s">
        <v>74</v>
      </c>
      <c r="E73" s="2" t="str">
        <f>""</f>
        <v/>
      </c>
      <c r="F73" s="2" t="s">
        <v>47</v>
      </c>
      <c r="G73" s="2" t="s">
        <v>213</v>
      </c>
    </row>
    <row r="74" spans="1:7" x14ac:dyDescent="0.25">
      <c r="A74" s="2" t="s">
        <v>155</v>
      </c>
      <c r="B74" s="2" t="s">
        <v>214</v>
      </c>
      <c r="C74" s="2" t="str">
        <f>_xlfn.CONCAT(AllFields[[#This Row],[Entity]]," &gt; ",AllFields[[#This Row],[Field Name]])</f>
        <v>Candidate Company &gt; Registered No</v>
      </c>
      <c r="D74" s="2" t="s">
        <v>74</v>
      </c>
      <c r="E74" s="2" t="str">
        <f>""</f>
        <v/>
      </c>
      <c r="F74" s="2" t="s">
        <v>123</v>
      </c>
      <c r="G74" s="2" t="s">
        <v>215</v>
      </c>
    </row>
    <row r="75" spans="1:7" x14ac:dyDescent="0.25">
      <c r="A75" s="2" t="s">
        <v>155</v>
      </c>
      <c r="B75" s="2" t="s">
        <v>216</v>
      </c>
      <c r="C75" s="2" t="str">
        <f>_xlfn.CONCAT(AllFields[[#This Row],[Entity]]," &gt; ",AllFields[[#This Row],[Field Name]])</f>
        <v>Candidate Company &gt; Self bill?</v>
      </c>
      <c r="D75" s="2" t="s">
        <v>74</v>
      </c>
      <c r="E75" s="2" t="str">
        <f>""</f>
        <v/>
      </c>
      <c r="F75" s="2" t="s">
        <v>114</v>
      </c>
      <c r="G75" s="2" t="s">
        <v>217</v>
      </c>
    </row>
    <row r="76" spans="1:7" x14ac:dyDescent="0.25">
      <c r="A76" s="2" t="s">
        <v>44</v>
      </c>
      <c r="B76" s="2" t="s">
        <v>218</v>
      </c>
      <c r="C76" s="2" t="str">
        <f>_xlfn.CONCAT(AllFields[[#This Row],[Entity]]," &gt; ",AllFields[[#This Row],[Field Name]])</f>
        <v>Client &gt; (Deprecated) Process Stage</v>
      </c>
      <c r="D76" s="2" t="s">
        <v>74</v>
      </c>
      <c r="E76" s="2" t="str">
        <f>""</f>
        <v/>
      </c>
      <c r="F76" s="2" t="s">
        <v>75</v>
      </c>
      <c r="G76" s="2" t="s">
        <v>219</v>
      </c>
    </row>
    <row r="77" spans="1:7" x14ac:dyDescent="0.25">
      <c r="A77" s="2" t="s">
        <v>44</v>
      </c>
      <c r="B77" s="2" t="s">
        <v>220</v>
      </c>
      <c r="C77" s="2" t="str">
        <f>_xlfn.CONCAT(AllFields[[#This Row],[Entity]]," &gt; ",AllFields[[#This Row],[Field Name]])</f>
        <v>Client &gt; Account</v>
      </c>
      <c r="D77" s="2" t="s">
        <v>74</v>
      </c>
      <c r="E77" s="2" t="str">
        <f>""</f>
        <v/>
      </c>
      <c r="F77" s="2" t="s">
        <v>75</v>
      </c>
      <c r="G77" s="2" t="s">
        <v>221</v>
      </c>
    </row>
    <row r="78" spans="1:7" x14ac:dyDescent="0.25">
      <c r="A78" s="2" t="s">
        <v>44</v>
      </c>
      <c r="B78" s="2" t="s">
        <v>222</v>
      </c>
      <c r="C78" s="2" t="str">
        <f>_xlfn.CONCAT(AllFields[[#This Row],[Entity]]," &gt; ",AllFields[[#This Row],[Field Name]])</f>
        <v>Client &gt; Account Rating</v>
      </c>
      <c r="D78" s="2" t="s">
        <v>74</v>
      </c>
      <c r="E78" s="2" t="str">
        <f>""</f>
        <v/>
      </c>
      <c r="F78" s="2" t="s">
        <v>78</v>
      </c>
      <c r="G78" s="2" t="s">
        <v>223</v>
      </c>
    </row>
    <row r="79" spans="1:7" x14ac:dyDescent="0.25">
      <c r="A79" s="2" t="s">
        <v>44</v>
      </c>
      <c r="B79" s="2" t="s">
        <v>224</v>
      </c>
      <c r="C79" s="2" t="str">
        <f>_xlfn.CONCAT(AllFields[[#This Row],[Entity]]," &gt; ",AllFields[[#This Row],[Field Name]])</f>
        <v>Client &gt; Additional information 1</v>
      </c>
      <c r="D79" s="2" t="s">
        <v>74</v>
      </c>
      <c r="E79" s="2" t="str">
        <f>""</f>
        <v/>
      </c>
      <c r="F79" s="2" t="s">
        <v>132</v>
      </c>
      <c r="G79" s="2" t="s">
        <v>225</v>
      </c>
    </row>
    <row r="80" spans="1:7" x14ac:dyDescent="0.25">
      <c r="A80" s="2" t="s">
        <v>44</v>
      </c>
      <c r="B80" s="2" t="s">
        <v>226</v>
      </c>
      <c r="C80" s="2" t="str">
        <f>_xlfn.CONCAT(AllFields[[#This Row],[Entity]]," &gt; ",AllFields[[#This Row],[Field Name]])</f>
        <v>Client &gt; Additional information 2</v>
      </c>
      <c r="D80" s="2" t="s">
        <v>74</v>
      </c>
      <c r="E80" s="2" t="str">
        <f>""</f>
        <v/>
      </c>
      <c r="F80" s="2" t="s">
        <v>132</v>
      </c>
      <c r="G80" s="2" t="s">
        <v>227</v>
      </c>
    </row>
    <row r="81" spans="1:7" x14ac:dyDescent="0.25">
      <c r="A81" s="2" t="s">
        <v>44</v>
      </c>
      <c r="B81" s="2" t="s">
        <v>228</v>
      </c>
      <c r="C81" s="2" t="str">
        <f>_xlfn.CONCAT(AllFields[[#This Row],[Entity]]," &gt; ",AllFields[[#This Row],[Field Name]])</f>
        <v>Client &gt; Additional information 3</v>
      </c>
      <c r="D81" s="2" t="s">
        <v>74</v>
      </c>
      <c r="E81" s="2" t="str">
        <f>""</f>
        <v/>
      </c>
      <c r="F81" s="2" t="s">
        <v>132</v>
      </c>
      <c r="G81" s="2" t="s">
        <v>229</v>
      </c>
    </row>
    <row r="82" spans="1:7" x14ac:dyDescent="0.25">
      <c r="A82" s="2" t="s">
        <v>44</v>
      </c>
      <c r="B82" s="2" t="s">
        <v>230</v>
      </c>
      <c r="C82" s="2" t="str">
        <f>_xlfn.CONCAT(AllFields[[#This Row],[Entity]]," &gt; ",AllFields[[#This Row],[Field Name]])</f>
        <v>Client &gt; Address 1: Address Type</v>
      </c>
      <c r="D82" s="2" t="s">
        <v>74</v>
      </c>
      <c r="E82" s="2" t="str">
        <f>""</f>
        <v/>
      </c>
      <c r="F82" s="2" t="s">
        <v>78</v>
      </c>
      <c r="G82" s="2" t="s">
        <v>231</v>
      </c>
    </row>
    <row r="83" spans="1:7" x14ac:dyDescent="0.25">
      <c r="A83" s="2" t="s">
        <v>44</v>
      </c>
      <c r="B83" s="2" t="s">
        <v>232</v>
      </c>
      <c r="C83" s="2" t="str">
        <f>_xlfn.CONCAT(AllFields[[#This Row],[Entity]]," &gt; ",AllFields[[#This Row],[Field Name]])</f>
        <v>Client &gt; Address 1: County text</v>
      </c>
      <c r="D83" s="2" t="s">
        <v>74</v>
      </c>
      <c r="E83" s="2" t="str">
        <f>""</f>
        <v/>
      </c>
      <c r="F83" s="2" t="s">
        <v>123</v>
      </c>
      <c r="G83" s="2" t="s">
        <v>233</v>
      </c>
    </row>
    <row r="84" spans="1:7" x14ac:dyDescent="0.25">
      <c r="A84" s="2" t="s">
        <v>44</v>
      </c>
      <c r="B84" s="2" t="s">
        <v>234</v>
      </c>
      <c r="C84" s="2" t="str">
        <f>_xlfn.CONCAT(AllFields[[#This Row],[Entity]]," &gt; ",AllFields[[#This Row],[Field Name]])</f>
        <v>Client &gt; Address 1: Fax</v>
      </c>
      <c r="D84" s="2" t="s">
        <v>74</v>
      </c>
      <c r="E84" s="2" t="str">
        <f>""</f>
        <v/>
      </c>
      <c r="F84" s="2" t="s">
        <v>123</v>
      </c>
      <c r="G84" s="2" t="s">
        <v>235</v>
      </c>
    </row>
    <row r="85" spans="1:7" x14ac:dyDescent="0.25">
      <c r="A85" s="2" t="s">
        <v>44</v>
      </c>
      <c r="B85" s="2" t="s">
        <v>236</v>
      </c>
      <c r="C85" s="2" t="str">
        <f>_xlfn.CONCAT(AllFields[[#This Row],[Entity]]," &gt; ",AllFields[[#This Row],[Field Name]])</f>
        <v>Client &gt; Address 1: Freight Terms</v>
      </c>
      <c r="D85" s="2" t="s">
        <v>74</v>
      </c>
      <c r="E85" s="2" t="str">
        <f>""</f>
        <v/>
      </c>
      <c r="F85" s="2" t="s">
        <v>78</v>
      </c>
      <c r="G85" s="2" t="s">
        <v>237</v>
      </c>
    </row>
    <row r="86" spans="1:7" x14ac:dyDescent="0.25">
      <c r="A86" s="2" t="s">
        <v>44</v>
      </c>
      <c r="B86" s="2" t="s">
        <v>238</v>
      </c>
      <c r="C86" s="2" t="str">
        <f>_xlfn.CONCAT(AllFields[[#This Row],[Entity]]," &gt; ",AllFields[[#This Row],[Field Name]])</f>
        <v>Client &gt; Address 1: ID</v>
      </c>
      <c r="D86" s="2" t="s">
        <v>74</v>
      </c>
      <c r="E86" s="2" t="str">
        <f>""</f>
        <v/>
      </c>
      <c r="F86" s="2" t="s">
        <v>75</v>
      </c>
      <c r="G86" s="2" t="s">
        <v>239</v>
      </c>
    </row>
    <row r="87" spans="1:7" x14ac:dyDescent="0.25">
      <c r="A87" s="2" t="s">
        <v>44</v>
      </c>
      <c r="B87" s="2" t="s">
        <v>240</v>
      </c>
      <c r="C87" s="2" t="str">
        <f>_xlfn.CONCAT(AllFields[[#This Row],[Entity]]," &gt; ",AllFields[[#This Row],[Field Name]])</f>
        <v>Client &gt; Address 1: Name</v>
      </c>
      <c r="D87" s="2" t="s">
        <v>74</v>
      </c>
      <c r="E87" s="2" t="str">
        <f>""</f>
        <v/>
      </c>
      <c r="F87" s="2" t="s">
        <v>123</v>
      </c>
      <c r="G87" s="2" t="s">
        <v>241</v>
      </c>
    </row>
    <row r="88" spans="1:7" x14ac:dyDescent="0.25">
      <c r="A88" s="2" t="s">
        <v>44</v>
      </c>
      <c r="B88" s="2" t="s">
        <v>242</v>
      </c>
      <c r="C88" s="2" t="str">
        <f>_xlfn.CONCAT(AllFields[[#This Row],[Entity]]," &gt; ",AllFields[[#This Row],[Field Name]])</f>
        <v>Client &gt; Address 1: Post Office Box</v>
      </c>
      <c r="D88" s="2" t="s">
        <v>74</v>
      </c>
      <c r="E88" s="2" t="str">
        <f>""</f>
        <v/>
      </c>
      <c r="F88" s="2" t="s">
        <v>123</v>
      </c>
      <c r="G88" s="2" t="s">
        <v>243</v>
      </c>
    </row>
    <row r="89" spans="1:7" x14ac:dyDescent="0.25">
      <c r="A89" s="2" t="s">
        <v>44</v>
      </c>
      <c r="B89" s="2" t="s">
        <v>244</v>
      </c>
      <c r="C89" s="2" t="str">
        <f>_xlfn.CONCAT(AllFields[[#This Row],[Entity]]," &gt; ",AllFields[[#This Row],[Field Name]])</f>
        <v>Client &gt; Address 1: Primary Contact Name</v>
      </c>
      <c r="D89" s="2" t="s">
        <v>74</v>
      </c>
      <c r="E89" s="2" t="str">
        <f>""</f>
        <v/>
      </c>
      <c r="F89" s="2" t="s">
        <v>123</v>
      </c>
      <c r="G89" s="2" t="s">
        <v>245</v>
      </c>
    </row>
    <row r="90" spans="1:7" x14ac:dyDescent="0.25">
      <c r="A90" s="2" t="s">
        <v>44</v>
      </c>
      <c r="B90" s="2" t="s">
        <v>246</v>
      </c>
      <c r="C90" s="2" t="str">
        <f>_xlfn.CONCAT(AllFields[[#This Row],[Entity]]," &gt; ",AllFields[[#This Row],[Field Name]])</f>
        <v>Client &gt; Address 1: Shipping Method</v>
      </c>
      <c r="D90" s="2" t="s">
        <v>74</v>
      </c>
      <c r="E90" s="2" t="str">
        <f>""</f>
        <v/>
      </c>
      <c r="F90" s="2" t="s">
        <v>78</v>
      </c>
      <c r="G90" s="2" t="s">
        <v>247</v>
      </c>
    </row>
    <row r="91" spans="1:7" x14ac:dyDescent="0.25">
      <c r="A91" s="2" t="s">
        <v>44</v>
      </c>
      <c r="B91" s="2" t="s">
        <v>248</v>
      </c>
      <c r="C91" s="2" t="str">
        <f>_xlfn.CONCAT(AllFields[[#This Row],[Entity]]," &gt; ",AllFields[[#This Row],[Field Name]])</f>
        <v>Client &gt; Address 1: Telephone 2</v>
      </c>
      <c r="D91" s="2" t="s">
        <v>74</v>
      </c>
      <c r="E91" s="2" t="str">
        <f>""</f>
        <v/>
      </c>
      <c r="F91" s="2" t="s">
        <v>123</v>
      </c>
      <c r="G91" s="2" t="s">
        <v>249</v>
      </c>
    </row>
    <row r="92" spans="1:7" x14ac:dyDescent="0.25">
      <c r="A92" s="2" t="s">
        <v>44</v>
      </c>
      <c r="B92" s="2" t="s">
        <v>250</v>
      </c>
      <c r="C92" s="2" t="str">
        <f>_xlfn.CONCAT(AllFields[[#This Row],[Entity]]," &gt; ",AllFields[[#This Row],[Field Name]])</f>
        <v>Client &gt; Address 1: Telephone 3</v>
      </c>
      <c r="D92" s="2" t="s">
        <v>74</v>
      </c>
      <c r="E92" s="2" t="str">
        <f>""</f>
        <v/>
      </c>
      <c r="F92" s="2" t="s">
        <v>123</v>
      </c>
      <c r="G92" s="2" t="s">
        <v>251</v>
      </c>
    </row>
    <row r="93" spans="1:7" x14ac:dyDescent="0.25">
      <c r="A93" s="2" t="s">
        <v>44</v>
      </c>
      <c r="B93" s="2" t="s">
        <v>252</v>
      </c>
      <c r="C93" s="2" t="str">
        <f>_xlfn.CONCAT(AllFields[[#This Row],[Entity]]," &gt; ",AllFields[[#This Row],[Field Name]])</f>
        <v>Client &gt; Address 1: UPS Zone</v>
      </c>
      <c r="D93" s="2" t="s">
        <v>74</v>
      </c>
      <c r="E93" s="2" t="str">
        <f>""</f>
        <v/>
      </c>
      <c r="F93" s="2" t="s">
        <v>123</v>
      </c>
      <c r="G93" s="2" t="s">
        <v>253</v>
      </c>
    </row>
    <row r="94" spans="1:7" x14ac:dyDescent="0.25">
      <c r="A94" s="2" t="s">
        <v>44</v>
      </c>
      <c r="B94" s="2" t="s">
        <v>254</v>
      </c>
      <c r="C94" s="2" t="str">
        <f>_xlfn.CONCAT(AllFields[[#This Row],[Entity]]," &gt; ",AllFields[[#This Row],[Field Name]])</f>
        <v>Client &gt; Address 1: UTC Offset</v>
      </c>
      <c r="D94" s="2" t="s">
        <v>74</v>
      </c>
      <c r="E94" s="2" t="str">
        <f>""</f>
        <v/>
      </c>
      <c r="F94" s="2" t="s">
        <v>119</v>
      </c>
      <c r="G94" s="2" t="s">
        <v>255</v>
      </c>
    </row>
    <row r="95" spans="1:7" x14ac:dyDescent="0.25">
      <c r="A95" s="2" t="s">
        <v>44</v>
      </c>
      <c r="B95" s="2" t="s">
        <v>256</v>
      </c>
      <c r="C95" s="2" t="str">
        <f>_xlfn.CONCAT(AllFields[[#This Row],[Entity]]," &gt; ",AllFields[[#This Row],[Field Name]])</f>
        <v>Client &gt; Address 1: ZIP/Postal Code</v>
      </c>
      <c r="D95" s="2" t="s">
        <v>74</v>
      </c>
      <c r="E95" s="2" t="str">
        <f>""</f>
        <v/>
      </c>
      <c r="F95" s="2" t="s">
        <v>123</v>
      </c>
      <c r="G95" s="2" t="s">
        <v>257</v>
      </c>
    </row>
    <row r="96" spans="1:7" x14ac:dyDescent="0.25">
      <c r="A96" s="2" t="s">
        <v>44</v>
      </c>
      <c r="B96" s="2" t="s">
        <v>258</v>
      </c>
      <c r="C96" s="2" t="str">
        <f>_xlfn.CONCAT(AllFields[[#This Row],[Entity]]," &gt; ",AllFields[[#This Row],[Field Name]])</f>
        <v>Client &gt; Address 2: Address Type</v>
      </c>
      <c r="D96" s="2" t="s">
        <v>74</v>
      </c>
      <c r="E96" s="2" t="str">
        <f>""</f>
        <v/>
      </c>
      <c r="F96" s="2" t="s">
        <v>78</v>
      </c>
      <c r="G96" s="2" t="s">
        <v>259</v>
      </c>
    </row>
    <row r="97" spans="1:7" x14ac:dyDescent="0.25">
      <c r="A97" s="2" t="s">
        <v>44</v>
      </c>
      <c r="B97" s="2" t="s">
        <v>260</v>
      </c>
      <c r="C97" s="2" t="str">
        <f>_xlfn.CONCAT(AllFields[[#This Row],[Entity]]," &gt; ",AllFields[[#This Row],[Field Name]])</f>
        <v>Client &gt; Address 2: City</v>
      </c>
      <c r="D97" s="2" t="s">
        <v>74</v>
      </c>
      <c r="E97" s="2" t="str">
        <f>""</f>
        <v/>
      </c>
      <c r="F97" s="2" t="s">
        <v>123</v>
      </c>
      <c r="G97" s="2" t="s">
        <v>261</v>
      </c>
    </row>
    <row r="98" spans="1:7" x14ac:dyDescent="0.25">
      <c r="A98" s="2" t="s">
        <v>44</v>
      </c>
      <c r="B98" s="2" t="s">
        <v>262</v>
      </c>
      <c r="C98" s="2" t="str">
        <f>_xlfn.CONCAT(AllFields[[#This Row],[Entity]]," &gt; ",AllFields[[#This Row],[Field Name]])</f>
        <v>Client &gt; Address 2: Country text</v>
      </c>
      <c r="D98" s="2" t="s">
        <v>74</v>
      </c>
      <c r="E98" s="2" t="str">
        <f>""</f>
        <v/>
      </c>
      <c r="F98" s="2" t="s">
        <v>123</v>
      </c>
      <c r="G98" s="2" t="s">
        <v>263</v>
      </c>
    </row>
    <row r="99" spans="1:7" x14ac:dyDescent="0.25">
      <c r="A99" s="2" t="s">
        <v>44</v>
      </c>
      <c r="B99" s="2" t="s">
        <v>264</v>
      </c>
      <c r="C99" s="2" t="str">
        <f>_xlfn.CONCAT(AllFields[[#This Row],[Entity]]," &gt; ",AllFields[[#This Row],[Field Name]])</f>
        <v>Client &gt; Address 2: County</v>
      </c>
      <c r="D99" s="2" t="s">
        <v>74</v>
      </c>
      <c r="E99" s="2" t="str">
        <f>""</f>
        <v/>
      </c>
      <c r="F99" s="2" t="s">
        <v>123</v>
      </c>
      <c r="G99" s="2" t="s">
        <v>265</v>
      </c>
    </row>
    <row r="100" spans="1:7" x14ac:dyDescent="0.25">
      <c r="A100" s="2" t="s">
        <v>44</v>
      </c>
      <c r="B100" s="2" t="s">
        <v>266</v>
      </c>
      <c r="C100" s="2" t="str">
        <f>_xlfn.CONCAT(AllFields[[#This Row],[Entity]]," &gt; ",AllFields[[#This Row],[Field Name]])</f>
        <v>Client &gt; Address 2: Fax</v>
      </c>
      <c r="D100" s="2" t="s">
        <v>74</v>
      </c>
      <c r="E100" s="2" t="str">
        <f>""</f>
        <v/>
      </c>
      <c r="F100" s="2" t="s">
        <v>123</v>
      </c>
      <c r="G100" s="2" t="s">
        <v>267</v>
      </c>
    </row>
    <row r="101" spans="1:7" x14ac:dyDescent="0.25">
      <c r="A101" s="2" t="s">
        <v>44</v>
      </c>
      <c r="B101" s="2" t="s">
        <v>268</v>
      </c>
      <c r="C101" s="2" t="str">
        <f>_xlfn.CONCAT(AllFields[[#This Row],[Entity]]," &gt; ",AllFields[[#This Row],[Field Name]])</f>
        <v>Client &gt; Address 2: Freight Terms</v>
      </c>
      <c r="D101" s="2" t="s">
        <v>74</v>
      </c>
      <c r="E101" s="2" t="str">
        <f>""</f>
        <v/>
      </c>
      <c r="F101" s="2" t="s">
        <v>78</v>
      </c>
      <c r="G101" s="2" t="s">
        <v>269</v>
      </c>
    </row>
    <row r="102" spans="1:7" x14ac:dyDescent="0.25">
      <c r="A102" s="2" t="s">
        <v>44</v>
      </c>
      <c r="B102" s="2" t="s">
        <v>270</v>
      </c>
      <c r="C102" s="2" t="str">
        <f>_xlfn.CONCAT(AllFields[[#This Row],[Entity]]," &gt; ",AllFields[[#This Row],[Field Name]])</f>
        <v>Client &gt; Address 2: ID</v>
      </c>
      <c r="D102" s="2" t="s">
        <v>74</v>
      </c>
      <c r="E102" s="2" t="str">
        <f>""</f>
        <v/>
      </c>
      <c r="F102" s="2" t="s">
        <v>75</v>
      </c>
      <c r="G102" s="2" t="s">
        <v>271</v>
      </c>
    </row>
    <row r="103" spans="1:7" x14ac:dyDescent="0.25">
      <c r="A103" s="2" t="s">
        <v>44</v>
      </c>
      <c r="B103" s="2" t="s">
        <v>272</v>
      </c>
      <c r="C103" s="2" t="str">
        <f>_xlfn.CONCAT(AllFields[[#This Row],[Entity]]," &gt; ",AllFields[[#This Row],[Field Name]])</f>
        <v>Client &gt; Address 2: Latitude</v>
      </c>
      <c r="D103" s="2" t="s">
        <v>74</v>
      </c>
      <c r="E103" s="2" t="str">
        <f>""</f>
        <v/>
      </c>
      <c r="F103" s="2" t="s">
        <v>273</v>
      </c>
      <c r="G103" s="2" t="s">
        <v>274</v>
      </c>
    </row>
    <row r="104" spans="1:7" x14ac:dyDescent="0.25">
      <c r="A104" s="2" t="s">
        <v>44</v>
      </c>
      <c r="B104" s="2" t="s">
        <v>275</v>
      </c>
      <c r="C104" s="2" t="str">
        <f>_xlfn.CONCAT(AllFields[[#This Row],[Entity]]," &gt; ",AllFields[[#This Row],[Field Name]])</f>
        <v>Client &gt; Address 2: Longitude</v>
      </c>
      <c r="D104" s="2" t="s">
        <v>74</v>
      </c>
      <c r="E104" s="2" t="str">
        <f>""</f>
        <v/>
      </c>
      <c r="F104" s="2" t="s">
        <v>273</v>
      </c>
      <c r="G104" s="2" t="s">
        <v>276</v>
      </c>
    </row>
    <row r="105" spans="1:7" x14ac:dyDescent="0.25">
      <c r="A105" s="2" t="s">
        <v>44</v>
      </c>
      <c r="B105" s="2" t="s">
        <v>277</v>
      </c>
      <c r="C105" s="2" t="str">
        <f>_xlfn.CONCAT(AllFields[[#This Row],[Entity]]," &gt; ",AllFields[[#This Row],[Field Name]])</f>
        <v>Client &gt; Address 2: Name</v>
      </c>
      <c r="D105" s="2" t="s">
        <v>74</v>
      </c>
      <c r="E105" s="2" t="str">
        <f>""</f>
        <v/>
      </c>
      <c r="F105" s="2" t="s">
        <v>123</v>
      </c>
      <c r="G105" s="2" t="s">
        <v>278</v>
      </c>
    </row>
    <row r="106" spans="1:7" x14ac:dyDescent="0.25">
      <c r="A106" s="2" t="s">
        <v>44</v>
      </c>
      <c r="B106" s="2" t="s">
        <v>279</v>
      </c>
      <c r="C106" s="2" t="str">
        <f>_xlfn.CONCAT(AllFields[[#This Row],[Entity]]," &gt; ",AllFields[[#This Row],[Field Name]])</f>
        <v>Client &gt; Address 2: Post Office Box</v>
      </c>
      <c r="D106" s="2" t="s">
        <v>74</v>
      </c>
      <c r="E106" s="2" t="str">
        <f>""</f>
        <v/>
      </c>
      <c r="F106" s="2" t="s">
        <v>123</v>
      </c>
      <c r="G106" s="2" t="s">
        <v>280</v>
      </c>
    </row>
    <row r="107" spans="1:7" x14ac:dyDescent="0.25">
      <c r="A107" s="2" t="s">
        <v>44</v>
      </c>
      <c r="B107" s="2" t="s">
        <v>281</v>
      </c>
      <c r="C107" s="2" t="str">
        <f>_xlfn.CONCAT(AllFields[[#This Row],[Entity]]," &gt; ",AllFields[[#This Row],[Field Name]])</f>
        <v>Client &gt; Address 2: Primary Contact Name</v>
      </c>
      <c r="D107" s="2" t="s">
        <v>74</v>
      </c>
      <c r="E107" s="2" t="str">
        <f>""</f>
        <v/>
      </c>
      <c r="F107" s="2" t="s">
        <v>123</v>
      </c>
      <c r="G107" s="2" t="s">
        <v>282</v>
      </c>
    </row>
    <row r="108" spans="1:7" x14ac:dyDescent="0.25">
      <c r="A108" s="2" t="s">
        <v>44</v>
      </c>
      <c r="B108" s="2" t="s">
        <v>283</v>
      </c>
      <c r="C108" s="2" t="str">
        <f>_xlfn.CONCAT(AllFields[[#This Row],[Entity]]," &gt; ",AllFields[[#This Row],[Field Name]])</f>
        <v>Client &gt; Address 2: Shipping Method</v>
      </c>
      <c r="D108" s="2" t="s">
        <v>74</v>
      </c>
      <c r="E108" s="2" t="str">
        <f>""</f>
        <v/>
      </c>
      <c r="F108" s="2" t="s">
        <v>78</v>
      </c>
      <c r="G108" s="2" t="s">
        <v>284</v>
      </c>
    </row>
    <row r="109" spans="1:7" x14ac:dyDescent="0.25">
      <c r="A109" s="2" t="s">
        <v>44</v>
      </c>
      <c r="B109" s="2" t="s">
        <v>285</v>
      </c>
      <c r="C109" s="2" t="str">
        <f>_xlfn.CONCAT(AllFields[[#This Row],[Entity]]," &gt; ",AllFields[[#This Row],[Field Name]])</f>
        <v>Client &gt; Address 2: State/Province</v>
      </c>
      <c r="D109" s="2" t="s">
        <v>74</v>
      </c>
      <c r="E109" s="2" t="str">
        <f>""</f>
        <v/>
      </c>
      <c r="F109" s="2" t="s">
        <v>123</v>
      </c>
      <c r="G109" s="2" t="s">
        <v>286</v>
      </c>
    </row>
    <row r="110" spans="1:7" x14ac:dyDescent="0.25">
      <c r="A110" s="2" t="s">
        <v>44</v>
      </c>
      <c r="B110" s="2" t="s">
        <v>287</v>
      </c>
      <c r="C110" s="2" t="str">
        <f>_xlfn.CONCAT(AllFields[[#This Row],[Entity]]," &gt; ",AllFields[[#This Row],[Field Name]])</f>
        <v>Client &gt; Address 2: Street 1</v>
      </c>
      <c r="D110" s="2" t="s">
        <v>74</v>
      </c>
      <c r="E110" s="2" t="str">
        <f>""</f>
        <v/>
      </c>
      <c r="F110" s="2" t="s">
        <v>123</v>
      </c>
      <c r="G110" s="2" t="s">
        <v>288</v>
      </c>
    </row>
    <row r="111" spans="1:7" x14ac:dyDescent="0.25">
      <c r="A111" s="2" t="s">
        <v>44</v>
      </c>
      <c r="B111" s="2" t="s">
        <v>289</v>
      </c>
      <c r="C111" s="2" t="str">
        <f>_xlfn.CONCAT(AllFields[[#This Row],[Entity]]," &gt; ",AllFields[[#This Row],[Field Name]])</f>
        <v>Client &gt; Address 2: Street 2</v>
      </c>
      <c r="D111" s="2" t="s">
        <v>74</v>
      </c>
      <c r="E111" s="2" t="str">
        <f>""</f>
        <v/>
      </c>
      <c r="F111" s="2" t="s">
        <v>123</v>
      </c>
      <c r="G111" s="2" t="s">
        <v>290</v>
      </c>
    </row>
    <row r="112" spans="1:7" x14ac:dyDescent="0.25">
      <c r="A112" s="2" t="s">
        <v>44</v>
      </c>
      <c r="B112" s="2" t="s">
        <v>291</v>
      </c>
      <c r="C112" s="2" t="str">
        <f>_xlfn.CONCAT(AllFields[[#This Row],[Entity]]," &gt; ",AllFields[[#This Row],[Field Name]])</f>
        <v>Client &gt; Address 2: Street 3</v>
      </c>
      <c r="D112" s="2" t="s">
        <v>74</v>
      </c>
      <c r="E112" s="2" t="str">
        <f>""</f>
        <v/>
      </c>
      <c r="F112" s="2" t="s">
        <v>123</v>
      </c>
      <c r="G112" s="2" t="s">
        <v>292</v>
      </c>
    </row>
    <row r="113" spans="1:7" x14ac:dyDescent="0.25">
      <c r="A113" s="2" t="s">
        <v>44</v>
      </c>
      <c r="B113" s="2" t="s">
        <v>293</v>
      </c>
      <c r="C113" s="2" t="str">
        <f>_xlfn.CONCAT(AllFields[[#This Row],[Entity]]," &gt; ",AllFields[[#This Row],[Field Name]])</f>
        <v>Client &gt; Address 2: Telephone 1</v>
      </c>
      <c r="D113" s="2" t="s">
        <v>74</v>
      </c>
      <c r="E113" s="2" t="str">
        <f>""</f>
        <v/>
      </c>
      <c r="F113" s="2" t="s">
        <v>123</v>
      </c>
      <c r="G113" s="2" t="s">
        <v>294</v>
      </c>
    </row>
    <row r="114" spans="1:7" x14ac:dyDescent="0.25">
      <c r="A114" s="2" t="s">
        <v>44</v>
      </c>
      <c r="B114" s="2" t="s">
        <v>295</v>
      </c>
      <c r="C114" s="2" t="str">
        <f>_xlfn.CONCAT(AllFields[[#This Row],[Entity]]," &gt; ",AllFields[[#This Row],[Field Name]])</f>
        <v>Client &gt; Address 2: Telephone 2</v>
      </c>
      <c r="D114" s="2" t="s">
        <v>74</v>
      </c>
      <c r="E114" s="2" t="str">
        <f>""</f>
        <v/>
      </c>
      <c r="F114" s="2" t="s">
        <v>123</v>
      </c>
      <c r="G114" s="2" t="s">
        <v>296</v>
      </c>
    </row>
    <row r="115" spans="1:7" x14ac:dyDescent="0.25">
      <c r="A115" s="2" t="s">
        <v>44</v>
      </c>
      <c r="B115" s="2" t="s">
        <v>297</v>
      </c>
      <c r="C115" s="2" t="str">
        <f>_xlfn.CONCAT(AllFields[[#This Row],[Entity]]," &gt; ",AllFields[[#This Row],[Field Name]])</f>
        <v>Client &gt; Address 2: Telephone 3</v>
      </c>
      <c r="D115" s="2" t="s">
        <v>74</v>
      </c>
      <c r="E115" s="2" t="str">
        <f>""</f>
        <v/>
      </c>
      <c r="F115" s="2" t="s">
        <v>123</v>
      </c>
      <c r="G115" s="2" t="s">
        <v>298</v>
      </c>
    </row>
    <row r="116" spans="1:7" x14ac:dyDescent="0.25">
      <c r="A116" s="2" t="s">
        <v>44</v>
      </c>
      <c r="B116" s="2" t="s">
        <v>299</v>
      </c>
      <c r="C116" s="2" t="str">
        <f>_xlfn.CONCAT(AllFields[[#This Row],[Entity]]," &gt; ",AllFields[[#This Row],[Field Name]])</f>
        <v>Client &gt; Address 2: UPS Zone</v>
      </c>
      <c r="D116" s="2" t="s">
        <v>74</v>
      </c>
      <c r="E116" s="2" t="str">
        <f>""</f>
        <v/>
      </c>
      <c r="F116" s="2" t="s">
        <v>123</v>
      </c>
      <c r="G116" s="2" t="s">
        <v>300</v>
      </c>
    </row>
    <row r="117" spans="1:7" x14ac:dyDescent="0.25">
      <c r="A117" s="2" t="s">
        <v>44</v>
      </c>
      <c r="B117" s="2" t="s">
        <v>301</v>
      </c>
      <c r="C117" s="2" t="str">
        <f>_xlfn.CONCAT(AllFields[[#This Row],[Entity]]," &gt; ",AllFields[[#This Row],[Field Name]])</f>
        <v>Client &gt; Address 2: UTC Offset</v>
      </c>
      <c r="D117" s="2" t="s">
        <v>74</v>
      </c>
      <c r="E117" s="2" t="str">
        <f>""</f>
        <v/>
      </c>
      <c r="F117" s="2" t="s">
        <v>119</v>
      </c>
      <c r="G117" s="2" t="s">
        <v>302</v>
      </c>
    </row>
    <row r="118" spans="1:7" x14ac:dyDescent="0.25">
      <c r="A118" s="2" t="s">
        <v>44</v>
      </c>
      <c r="B118" s="2" t="s">
        <v>303</v>
      </c>
      <c r="C118" s="2" t="str">
        <f>_xlfn.CONCAT(AllFields[[#This Row],[Entity]]," &gt; ",AllFields[[#This Row],[Field Name]])</f>
        <v>Client &gt; Address 2: ZIP/Postal Code</v>
      </c>
      <c r="D118" s="2" t="s">
        <v>74</v>
      </c>
      <c r="E118" s="2" t="str">
        <f>""</f>
        <v/>
      </c>
      <c r="F118" s="2" t="s">
        <v>123</v>
      </c>
      <c r="G118" s="2" t="s">
        <v>304</v>
      </c>
    </row>
    <row r="119" spans="1:7" x14ac:dyDescent="0.25">
      <c r="A119" s="2" t="s">
        <v>44</v>
      </c>
      <c r="B119" s="2" t="s">
        <v>305</v>
      </c>
      <c r="C119" s="2" t="str">
        <f>_xlfn.CONCAT(AllFields[[#This Row],[Entity]]," &gt; ",AllFields[[#This Row],[Field Name]])</f>
        <v>Client &gt; Address City</v>
      </c>
      <c r="D119" s="2" t="s">
        <v>74</v>
      </c>
      <c r="E119" s="2" t="str">
        <f>""</f>
        <v/>
      </c>
      <c r="F119" s="2" t="s">
        <v>123</v>
      </c>
      <c r="G119" s="2" t="s">
        <v>306</v>
      </c>
    </row>
    <row r="120" spans="1:7" x14ac:dyDescent="0.25">
      <c r="A120" s="2" t="s">
        <v>44</v>
      </c>
      <c r="B120" s="2" t="s">
        <v>307</v>
      </c>
      <c r="C120" s="2" t="str">
        <f>_xlfn.CONCAT(AllFields[[#This Row],[Entity]]," &gt; ",AllFields[[#This Row],[Field Name]])</f>
        <v>Client &gt; Address Phone</v>
      </c>
      <c r="D120" s="2" t="s">
        <v>74</v>
      </c>
      <c r="E120" s="2" t="str">
        <f>""</f>
        <v/>
      </c>
      <c r="F120" s="2" t="s">
        <v>123</v>
      </c>
      <c r="G120" s="2" t="s">
        <v>308</v>
      </c>
    </row>
    <row r="121" spans="1:7" x14ac:dyDescent="0.25">
      <c r="A121" s="2" t="s">
        <v>44</v>
      </c>
      <c r="B121" s="2" t="s">
        <v>309</v>
      </c>
      <c r="C121" s="2" t="str">
        <f>_xlfn.CONCAT(AllFields[[#This Row],[Entity]]," &gt; ",AllFields[[#This Row],[Field Name]])</f>
        <v>Client &gt; All tags</v>
      </c>
      <c r="D121" s="2" t="s">
        <v>74</v>
      </c>
      <c r="E121" s="2" t="str">
        <f>""</f>
        <v/>
      </c>
      <c r="F121" s="2" t="s">
        <v>132</v>
      </c>
      <c r="G121" s="2" t="s">
        <v>310</v>
      </c>
    </row>
    <row r="122" spans="1:7" x14ac:dyDescent="0.25">
      <c r="A122" s="2" t="s">
        <v>44</v>
      </c>
      <c r="B122" s="2" t="s">
        <v>311</v>
      </c>
      <c r="C122" s="2" t="str">
        <f>_xlfn.CONCAT(AllFields[[#This Row],[Entity]]," &gt; ",AllFields[[#This Row],[Field Name]])</f>
        <v>Client &gt; Annual Revenue</v>
      </c>
      <c r="D122" s="2" t="s">
        <v>74</v>
      </c>
      <c r="E122" s="2" t="str">
        <f>""</f>
        <v/>
      </c>
      <c r="F122" s="2" t="s">
        <v>107</v>
      </c>
      <c r="G122" s="2" t="s">
        <v>312</v>
      </c>
    </row>
    <row r="123" spans="1:7" x14ac:dyDescent="0.25">
      <c r="A123" s="2" t="s">
        <v>44</v>
      </c>
      <c r="B123" s="2" t="s">
        <v>313</v>
      </c>
      <c r="C123" s="2" t="str">
        <f>_xlfn.CONCAT(AllFields[[#This Row],[Entity]]," &gt; ",AllFields[[#This Row],[Field Name]])</f>
        <v>Client &gt; Annual Revenue (Base)</v>
      </c>
      <c r="D123" s="2" t="s">
        <v>74</v>
      </c>
      <c r="E123" s="2" t="str">
        <f>""</f>
        <v/>
      </c>
      <c r="F123" s="2" t="s">
        <v>107</v>
      </c>
      <c r="G123" s="2" t="s">
        <v>314</v>
      </c>
    </row>
    <row r="124" spans="1:7" x14ac:dyDescent="0.25">
      <c r="A124" s="2" t="s">
        <v>44</v>
      </c>
      <c r="B124" s="2" t="s">
        <v>77</v>
      </c>
      <c r="C124" s="2" t="str">
        <f>_xlfn.CONCAT(AllFields[[#This Row],[Entity]]," &gt; ",AllFields[[#This Row],[Field Name]])</f>
        <v>Client &gt; Approval Status</v>
      </c>
      <c r="D124" s="2" t="s">
        <v>74</v>
      </c>
      <c r="E124" s="2" t="str">
        <f>""</f>
        <v/>
      </c>
      <c r="F124" s="2" t="s">
        <v>78</v>
      </c>
      <c r="G124" s="2" t="s">
        <v>79</v>
      </c>
    </row>
    <row r="125" spans="1:7" x14ac:dyDescent="0.25">
      <c r="A125" s="2" t="s">
        <v>44</v>
      </c>
      <c r="B125" s="2" t="s">
        <v>315</v>
      </c>
      <c r="C125" s="2" t="str">
        <f>_xlfn.CONCAT(AllFields[[#This Row],[Entity]]," &gt; ",AllFields[[#This Row],[Field Name]])</f>
        <v>Client &gt; Attributes</v>
      </c>
      <c r="D125" s="2" t="s">
        <v>74</v>
      </c>
      <c r="E125" s="2" t="str">
        <f>""</f>
        <v/>
      </c>
      <c r="F125" s="2" t="s">
        <v>78</v>
      </c>
      <c r="G125" s="2" t="s">
        <v>316</v>
      </c>
    </row>
    <row r="126" spans="1:7" x14ac:dyDescent="0.25">
      <c r="A126" s="2" t="s">
        <v>44</v>
      </c>
      <c r="B126" s="2" t="s">
        <v>317</v>
      </c>
      <c r="C126" s="2" t="str">
        <f>_xlfn.CONCAT(AllFields[[#This Row],[Entity]]," &gt; ",AllFields[[#This Row],[Field Name]])</f>
        <v>Client &gt; Boolean User Field 1</v>
      </c>
      <c r="D126" s="2" t="s">
        <v>74</v>
      </c>
      <c r="E126" s="2" t="str">
        <f>""</f>
        <v/>
      </c>
      <c r="F126" s="2" t="s">
        <v>114</v>
      </c>
      <c r="G126" s="2" t="s">
        <v>318</v>
      </c>
    </row>
    <row r="127" spans="1:7" x14ac:dyDescent="0.25">
      <c r="A127" s="2" t="s">
        <v>44</v>
      </c>
      <c r="B127" s="2" t="s">
        <v>319</v>
      </c>
      <c r="C127" s="2" t="str">
        <f>_xlfn.CONCAT(AllFields[[#This Row],[Entity]]," &gt; ",AllFields[[#This Row],[Field Name]])</f>
        <v>Client &gt; Boolean User Field 2</v>
      </c>
      <c r="D127" s="2" t="s">
        <v>74</v>
      </c>
      <c r="E127" s="2" t="str">
        <f>""</f>
        <v/>
      </c>
      <c r="F127" s="2" t="s">
        <v>114</v>
      </c>
      <c r="G127" s="2" t="s">
        <v>320</v>
      </c>
    </row>
    <row r="128" spans="1:7" x14ac:dyDescent="0.25">
      <c r="A128" s="2" t="s">
        <v>44</v>
      </c>
      <c r="B128" s="2" t="s">
        <v>321</v>
      </c>
      <c r="C128" s="2" t="str">
        <f>_xlfn.CONCAT(AllFields[[#This Row],[Entity]]," &gt; ",AllFields[[#This Row],[Field Name]])</f>
        <v>Client &gt; Boolean User Field 3</v>
      </c>
      <c r="D128" s="2" t="s">
        <v>74</v>
      </c>
      <c r="E128" s="2" t="str">
        <f>""</f>
        <v/>
      </c>
      <c r="F128" s="2" t="s">
        <v>114</v>
      </c>
      <c r="G128" s="2" t="s">
        <v>322</v>
      </c>
    </row>
    <row r="129" spans="1:7" x14ac:dyDescent="0.25">
      <c r="A129" s="2" t="s">
        <v>44</v>
      </c>
      <c r="B129" s="2" t="s">
        <v>323</v>
      </c>
      <c r="C129" s="2" t="str">
        <f>_xlfn.CONCAT(AllFields[[#This Row],[Entity]]," &gt; ",AllFields[[#This Row],[Field Name]])</f>
        <v>Client &gt; Boolean User Field 4</v>
      </c>
      <c r="D129" s="2" t="s">
        <v>74</v>
      </c>
      <c r="E129" s="2" t="str">
        <f>""</f>
        <v/>
      </c>
      <c r="F129" s="2" t="s">
        <v>114</v>
      </c>
      <c r="G129" s="2" t="s">
        <v>324</v>
      </c>
    </row>
    <row r="130" spans="1:7" x14ac:dyDescent="0.25">
      <c r="A130" s="2" t="s">
        <v>44</v>
      </c>
      <c r="B130" s="2" t="s">
        <v>325</v>
      </c>
      <c r="C130" s="2" t="str">
        <f>_xlfn.CONCAT(AllFields[[#This Row],[Entity]]," &gt; ",AllFields[[#This Row],[Field Name]])</f>
        <v>Client &gt; Boolean User Field 5</v>
      </c>
      <c r="D130" s="2" t="s">
        <v>74</v>
      </c>
      <c r="E130" s="2" t="str">
        <f>""</f>
        <v/>
      </c>
      <c r="F130" s="2" t="s">
        <v>114</v>
      </c>
      <c r="G130" s="2" t="s">
        <v>326</v>
      </c>
    </row>
    <row r="131" spans="1:7" x14ac:dyDescent="0.25">
      <c r="A131" s="2" t="s">
        <v>44</v>
      </c>
      <c r="B131" s="2" t="s">
        <v>327</v>
      </c>
      <c r="C131" s="2" t="str">
        <f>_xlfn.CONCAT(AllFields[[#This Row],[Entity]]," &gt; ",AllFields[[#This Row],[Field Name]])</f>
        <v>Client &gt; Business Type</v>
      </c>
      <c r="D131" s="2" t="s">
        <v>74</v>
      </c>
      <c r="E131" s="2" t="str">
        <f>""</f>
        <v/>
      </c>
      <c r="F131" s="2" t="s">
        <v>78</v>
      </c>
      <c r="G131" s="2" t="s">
        <v>328</v>
      </c>
    </row>
    <row r="132" spans="1:7" x14ac:dyDescent="0.25">
      <c r="A132" s="2" t="s">
        <v>44</v>
      </c>
      <c r="B132" s="2" t="s">
        <v>329</v>
      </c>
      <c r="C132" s="2" t="str">
        <f>_xlfn.CONCAT(AllFields[[#This Row],[Entity]]," &gt; ",AllFields[[#This Row],[Field Name]])</f>
        <v>Client &gt; Careers Website</v>
      </c>
      <c r="D132" s="2" t="s">
        <v>74</v>
      </c>
      <c r="E132" s="2" t="str">
        <f>""</f>
        <v/>
      </c>
      <c r="F132" s="2" t="s">
        <v>123</v>
      </c>
      <c r="G132" s="2" t="s">
        <v>330</v>
      </c>
    </row>
    <row r="133" spans="1:7" x14ac:dyDescent="0.25">
      <c r="A133" s="2" t="s">
        <v>44</v>
      </c>
      <c r="B133" s="2" t="s">
        <v>331</v>
      </c>
      <c r="C133" s="2" t="str">
        <f>_xlfn.CONCAT(AllFields[[#This Row],[Entity]]," &gt; ",AllFields[[#This Row],[Field Name]])</f>
        <v>Client &gt; Category</v>
      </c>
      <c r="D133" s="2" t="s">
        <v>74</v>
      </c>
      <c r="E133" s="2" t="str">
        <f>""</f>
        <v/>
      </c>
      <c r="F133" s="2" t="s">
        <v>78</v>
      </c>
      <c r="G133" s="2" t="s">
        <v>332</v>
      </c>
    </row>
    <row r="134" spans="1:7" x14ac:dyDescent="0.25">
      <c r="A134" s="2" t="s">
        <v>44</v>
      </c>
      <c r="B134" s="2" t="s">
        <v>333</v>
      </c>
      <c r="C134" s="2" t="str">
        <f>_xlfn.CONCAT(AllFields[[#This Row],[Entity]]," &gt; ",AllFields[[#This Row],[Field Name]])</f>
        <v>Client &gt; Classification</v>
      </c>
      <c r="D134" s="2" t="s">
        <v>74</v>
      </c>
      <c r="E134" s="2" t="str">
        <f>""</f>
        <v/>
      </c>
      <c r="F134" s="2" t="s">
        <v>78</v>
      </c>
      <c r="G134" s="2" t="s">
        <v>334</v>
      </c>
    </row>
    <row r="135" spans="1:7" x14ac:dyDescent="0.25">
      <c r="A135" s="2" t="s">
        <v>44</v>
      </c>
      <c r="B135" s="2" t="s">
        <v>335</v>
      </c>
      <c r="C135" s="2" t="str">
        <f>_xlfn.CONCAT(AllFields[[#This Row],[Entity]]," &gt; ",AllFields[[#This Row],[Field Name]])</f>
        <v>Client &gt; Client Activities</v>
      </c>
      <c r="D135" s="2" t="s">
        <v>74</v>
      </c>
      <c r="E135" s="2" t="str">
        <f>""</f>
        <v/>
      </c>
      <c r="F135" s="2" t="s">
        <v>78</v>
      </c>
      <c r="G135" s="2" t="s">
        <v>336</v>
      </c>
    </row>
    <row r="136" spans="1:7" x14ac:dyDescent="0.25">
      <c r="A136" s="2" t="s">
        <v>44</v>
      </c>
      <c r="B136" s="2" t="s">
        <v>337</v>
      </c>
      <c r="C136" s="2" t="str">
        <f>_xlfn.CONCAT(AllFields[[#This Row],[Entity]]," &gt; ",AllFields[[#This Row],[Field Name]])</f>
        <v>Client &gt; Client ID</v>
      </c>
      <c r="D136" s="2" t="s">
        <v>74</v>
      </c>
      <c r="E136" s="2" t="str">
        <f>""</f>
        <v/>
      </c>
      <c r="F136" s="2" t="s">
        <v>123</v>
      </c>
      <c r="G136" s="2" t="s">
        <v>338</v>
      </c>
    </row>
    <row r="137" spans="1:7" x14ac:dyDescent="0.25">
      <c r="A137" s="2" t="s">
        <v>44</v>
      </c>
      <c r="B137" s="2" t="s">
        <v>339</v>
      </c>
      <c r="C137" s="2" t="str">
        <f>_xlfn.CONCAT(AllFields[[#This Row],[Entity]]," &gt; ",AllFields[[#This Row],[Field Name]])</f>
        <v>Client &gt; Client Known As</v>
      </c>
      <c r="D137" s="2" t="s">
        <v>74</v>
      </c>
      <c r="E137" s="2" t="str">
        <f>""</f>
        <v/>
      </c>
      <c r="F137" s="2" t="s">
        <v>132</v>
      </c>
      <c r="G137" s="2" t="s">
        <v>340</v>
      </c>
    </row>
    <row r="138" spans="1:7" x14ac:dyDescent="0.25">
      <c r="A138" s="2" t="s">
        <v>44</v>
      </c>
      <c r="B138" s="2" t="s">
        <v>341</v>
      </c>
      <c r="C138" s="2" t="str">
        <f>_xlfn.CONCAT(AllFields[[#This Row],[Entity]]," &gt; ",AllFields[[#This Row],[Field Name]])</f>
        <v>Client &gt; Client Name</v>
      </c>
      <c r="D138" s="2" t="s">
        <v>74</v>
      </c>
      <c r="E138" s="2" t="str">
        <f>""</f>
        <v/>
      </c>
      <c r="F138" s="2" t="s">
        <v>123</v>
      </c>
      <c r="G138" s="2" t="s">
        <v>342</v>
      </c>
    </row>
    <row r="139" spans="1:7" x14ac:dyDescent="0.25">
      <c r="A139" s="2" t="s">
        <v>44</v>
      </c>
      <c r="B139" s="2" t="s">
        <v>343</v>
      </c>
      <c r="C139" s="2" t="str">
        <f>_xlfn.CONCAT(AllFields[[#This Row],[Entity]]," &gt; ",AllFields[[#This Row],[Field Name]])</f>
        <v>Client &gt; Client On</v>
      </c>
      <c r="D139" s="2" t="s">
        <v>74</v>
      </c>
      <c r="E139" s="2" t="str">
        <f>""</f>
        <v/>
      </c>
      <c r="F139" s="2" t="s">
        <v>83</v>
      </c>
      <c r="G139" s="2" t="s">
        <v>344</v>
      </c>
    </row>
    <row r="140" spans="1:7" x14ac:dyDescent="0.25">
      <c r="A140" s="2" t="s">
        <v>44</v>
      </c>
      <c r="B140" s="2" t="s">
        <v>345</v>
      </c>
      <c r="C140" s="2" t="str">
        <f>_xlfn.CONCAT(AllFields[[#This Row],[Entity]]," &gt; ",AllFields[[#This Row],[Field Name]])</f>
        <v>Client &gt; Client Specific Label 01</v>
      </c>
      <c r="D140" s="2" t="s">
        <v>74</v>
      </c>
      <c r="E140" s="2" t="str">
        <f>""</f>
        <v/>
      </c>
      <c r="F140" s="2" t="s">
        <v>123</v>
      </c>
      <c r="G140" s="2" t="s">
        <v>346</v>
      </c>
    </row>
    <row r="141" spans="1:7" x14ac:dyDescent="0.25">
      <c r="A141" s="2" t="s">
        <v>44</v>
      </c>
      <c r="B141" s="2" t="s">
        <v>347</v>
      </c>
      <c r="C141" s="2" t="str">
        <f>_xlfn.CONCAT(AllFields[[#This Row],[Entity]]," &gt; ",AllFields[[#This Row],[Field Name]])</f>
        <v>Client &gt; Client Specific Label 02</v>
      </c>
      <c r="D141" s="2" t="s">
        <v>74</v>
      </c>
      <c r="E141" s="2" t="str">
        <f>""</f>
        <v/>
      </c>
      <c r="F141" s="2" t="s">
        <v>123</v>
      </c>
      <c r="G141" s="2" t="s">
        <v>348</v>
      </c>
    </row>
    <row r="142" spans="1:7" x14ac:dyDescent="0.25">
      <c r="A142" s="2" t="s">
        <v>44</v>
      </c>
      <c r="B142" s="2" t="s">
        <v>349</v>
      </c>
      <c r="C142" s="2" t="str">
        <f>_xlfn.CONCAT(AllFields[[#This Row],[Entity]]," &gt; ",AllFields[[#This Row],[Field Name]])</f>
        <v>Client &gt; Client Specific Label 03</v>
      </c>
      <c r="D142" s="2" t="s">
        <v>74</v>
      </c>
      <c r="E142" s="2" t="str">
        <f>""</f>
        <v/>
      </c>
      <c r="F142" s="2" t="s">
        <v>123</v>
      </c>
      <c r="G142" s="2" t="s">
        <v>350</v>
      </c>
    </row>
    <row r="143" spans="1:7" x14ac:dyDescent="0.25">
      <c r="A143" s="2" t="s">
        <v>44</v>
      </c>
      <c r="B143" s="2" t="s">
        <v>351</v>
      </c>
      <c r="C143" s="2" t="str">
        <f>_xlfn.CONCAT(AllFields[[#This Row],[Entity]]," &gt; ",AllFields[[#This Row],[Field Name]])</f>
        <v>Client &gt; Client Specific Label 04</v>
      </c>
      <c r="D143" s="2" t="s">
        <v>74</v>
      </c>
      <c r="E143" s="2" t="str">
        <f>""</f>
        <v/>
      </c>
      <c r="F143" s="2" t="s">
        <v>123</v>
      </c>
      <c r="G143" s="2" t="s">
        <v>352</v>
      </c>
    </row>
    <row r="144" spans="1:7" x14ac:dyDescent="0.25">
      <c r="A144" s="2" t="s">
        <v>44</v>
      </c>
      <c r="B144" s="2" t="s">
        <v>353</v>
      </c>
      <c r="C144" s="2" t="str">
        <f>_xlfn.CONCAT(AllFields[[#This Row],[Entity]]," &gt; ",AllFields[[#This Row],[Field Name]])</f>
        <v>Client &gt; Client Specific Label 05</v>
      </c>
      <c r="D144" s="2" t="s">
        <v>74</v>
      </c>
      <c r="E144" s="2" t="str">
        <f>""</f>
        <v/>
      </c>
      <c r="F144" s="2" t="s">
        <v>123</v>
      </c>
      <c r="G144" s="2" t="s">
        <v>354</v>
      </c>
    </row>
    <row r="145" spans="1:7" x14ac:dyDescent="0.25">
      <c r="A145" s="2" t="s">
        <v>44</v>
      </c>
      <c r="B145" s="2" t="s">
        <v>355</v>
      </c>
      <c r="C145" s="2" t="str">
        <f>_xlfn.CONCAT(AllFields[[#This Row],[Entity]]," &gt; ",AllFields[[#This Row],[Field Name]])</f>
        <v>Client &gt; Client Specific Label 06</v>
      </c>
      <c r="D145" s="2" t="s">
        <v>74</v>
      </c>
      <c r="E145" s="2" t="str">
        <f>""</f>
        <v/>
      </c>
      <c r="F145" s="2" t="s">
        <v>123</v>
      </c>
      <c r="G145" s="2" t="s">
        <v>356</v>
      </c>
    </row>
    <row r="146" spans="1:7" x14ac:dyDescent="0.25">
      <c r="A146" s="2" t="s">
        <v>44</v>
      </c>
      <c r="B146" s="2" t="s">
        <v>357</v>
      </c>
      <c r="C146" s="2" t="str">
        <f>_xlfn.CONCAT(AllFields[[#This Row],[Entity]]," &gt; ",AllFields[[#This Row],[Field Name]])</f>
        <v>Client &gt; Client Specific Label 07</v>
      </c>
      <c r="D146" s="2" t="s">
        <v>74</v>
      </c>
      <c r="E146" s="2" t="str">
        <f>""</f>
        <v/>
      </c>
      <c r="F146" s="2" t="s">
        <v>123</v>
      </c>
      <c r="G146" s="2" t="s">
        <v>358</v>
      </c>
    </row>
    <row r="147" spans="1:7" x14ac:dyDescent="0.25">
      <c r="A147" s="2" t="s">
        <v>44</v>
      </c>
      <c r="B147" s="2" t="s">
        <v>359</v>
      </c>
      <c r="C147" s="2" t="str">
        <f>_xlfn.CONCAT(AllFields[[#This Row],[Entity]]," &gt; ",AllFields[[#This Row],[Field Name]])</f>
        <v>Client &gt; Client Specific Label 08</v>
      </c>
      <c r="D147" s="2" t="s">
        <v>74</v>
      </c>
      <c r="E147" s="2" t="str">
        <f>""</f>
        <v/>
      </c>
      <c r="F147" s="2" t="s">
        <v>123</v>
      </c>
      <c r="G147" s="2" t="s">
        <v>360</v>
      </c>
    </row>
    <row r="148" spans="1:7" x14ac:dyDescent="0.25">
      <c r="A148" s="2" t="s">
        <v>44</v>
      </c>
      <c r="B148" s="2" t="s">
        <v>361</v>
      </c>
      <c r="C148" s="2" t="str">
        <f>_xlfn.CONCAT(AllFields[[#This Row],[Entity]]," &gt; ",AllFields[[#This Row],[Field Name]])</f>
        <v>Client &gt; Client Status</v>
      </c>
      <c r="D148" s="2" t="s">
        <v>74</v>
      </c>
      <c r="E148" s="2" t="str">
        <f>""</f>
        <v/>
      </c>
      <c r="F148" s="2" t="s">
        <v>78</v>
      </c>
      <c r="G148" s="2" t="s">
        <v>362</v>
      </c>
    </row>
    <row r="149" spans="1:7" x14ac:dyDescent="0.25">
      <c r="A149" s="2" t="s">
        <v>44</v>
      </c>
      <c r="B149" s="2" t="s">
        <v>363</v>
      </c>
      <c r="C149" s="2" t="str">
        <f>_xlfn.CONCAT(AllFields[[#This Row],[Entity]]," &gt; ",AllFields[[#This Row],[Field Name]])</f>
        <v>Client &gt; Client Type</v>
      </c>
      <c r="D149" s="2" t="s">
        <v>74</v>
      </c>
      <c r="E149" s="2" t="str">
        <f>""</f>
        <v/>
      </c>
      <c r="F149" s="2" t="s">
        <v>78</v>
      </c>
      <c r="G149" s="2" t="s">
        <v>364</v>
      </c>
    </row>
    <row r="150" spans="1:7" x14ac:dyDescent="0.25">
      <c r="A150" s="2" t="s">
        <v>44</v>
      </c>
      <c r="B150" s="2" t="s">
        <v>365</v>
      </c>
      <c r="C150" s="2" t="str">
        <f>_xlfn.CONCAT(AllFields[[#This Row],[Entity]]," &gt; ",AllFields[[#This Row],[Field Name]])</f>
        <v>Client &gt; Client Validated</v>
      </c>
      <c r="D150" s="2" t="s">
        <v>74</v>
      </c>
      <c r="E150" s="2" t="str">
        <f>""</f>
        <v/>
      </c>
      <c r="F150" s="2" t="s">
        <v>114</v>
      </c>
      <c r="G150" s="2" t="s">
        <v>366</v>
      </c>
    </row>
    <row r="151" spans="1:7" x14ac:dyDescent="0.25">
      <c r="A151" s="2" t="s">
        <v>44</v>
      </c>
      <c r="B151" s="2" t="s">
        <v>367</v>
      </c>
      <c r="C151" s="2" t="str">
        <f>_xlfn.CONCAT(AllFields[[#This Row],[Entity]]," &gt; ",AllFields[[#This Row],[Field Name]])</f>
        <v>Client &gt; clientcontactsubgrids</v>
      </c>
      <c r="D151" s="2" t="s">
        <v>74</v>
      </c>
      <c r="E151" s="2" t="str">
        <f>""</f>
        <v/>
      </c>
      <c r="F151" s="2" t="s">
        <v>78</v>
      </c>
      <c r="G151" s="2" t="s">
        <v>368</v>
      </c>
    </row>
    <row r="152" spans="1:7" x14ac:dyDescent="0.25">
      <c r="A152" s="2" t="s">
        <v>44</v>
      </c>
      <c r="B152" s="2" t="s">
        <v>369</v>
      </c>
      <c r="C152" s="2" t="str">
        <f>_xlfn.CONCAT(AllFields[[#This Row],[Entity]]," &gt; ",AllFields[[#This Row],[Field Name]])</f>
        <v>Client &gt; Comments</v>
      </c>
      <c r="D152" s="2" t="s">
        <v>74</v>
      </c>
      <c r="E152" s="2" t="str">
        <f>""</f>
        <v/>
      </c>
      <c r="F152" s="2" t="s">
        <v>132</v>
      </c>
      <c r="G152" s="2" t="s">
        <v>370</v>
      </c>
    </row>
    <row r="153" spans="1:7" x14ac:dyDescent="0.25">
      <c r="A153" s="2" t="s">
        <v>44</v>
      </c>
      <c r="B153" s="2" t="s">
        <v>371</v>
      </c>
      <c r="C153" s="2" t="str">
        <f>_xlfn.CONCAT(AllFields[[#This Row],[Entity]]," &gt; ",AllFields[[#This Row],[Field Name]])</f>
        <v>Client &gt; Company Registration Number</v>
      </c>
      <c r="D153" s="2" t="s">
        <v>74</v>
      </c>
      <c r="E153" s="2" t="str">
        <f>""</f>
        <v/>
      </c>
      <c r="F153" s="2" t="s">
        <v>123</v>
      </c>
      <c r="G153" s="2" t="s">
        <v>372</v>
      </c>
    </row>
    <row r="154" spans="1:7" x14ac:dyDescent="0.25">
      <c r="A154" s="2" t="s">
        <v>44</v>
      </c>
      <c r="B154" s="2" t="s">
        <v>373</v>
      </c>
      <c r="C154" s="2" t="str">
        <f>_xlfn.CONCAT(AllFields[[#This Row],[Entity]]," &gt; ",AllFields[[#This Row],[Field Name]])</f>
        <v>Client &gt; Country text</v>
      </c>
      <c r="D154" s="2" t="s">
        <v>74</v>
      </c>
      <c r="E154" s="2" t="str">
        <f>""</f>
        <v/>
      </c>
      <c r="F154" s="2" t="s">
        <v>123</v>
      </c>
      <c r="G154" s="2" t="s">
        <v>374</v>
      </c>
    </row>
    <row r="155" spans="1:7" x14ac:dyDescent="0.25">
      <c r="A155" s="2" t="s">
        <v>44</v>
      </c>
      <c r="B155" s="2" t="s">
        <v>375</v>
      </c>
      <c r="C155" s="2" t="str">
        <f>_xlfn.CONCAT(AllFields[[#This Row],[Entity]]," &gt; ",AllFields[[#This Row],[Field Name]])</f>
        <v>Client &gt; Create timesheets?</v>
      </c>
      <c r="D155" s="2" t="s">
        <v>74</v>
      </c>
      <c r="E155" s="2" t="str">
        <f>""</f>
        <v/>
      </c>
      <c r="F155" s="2" t="s">
        <v>114</v>
      </c>
      <c r="G155" s="2" t="s">
        <v>376</v>
      </c>
    </row>
    <row r="156" spans="1:7" x14ac:dyDescent="0.25">
      <c r="A156" s="2" t="s">
        <v>44</v>
      </c>
      <c r="B156" s="2" t="s">
        <v>82</v>
      </c>
      <c r="C156" s="2" t="str">
        <f>_xlfn.CONCAT(AllFields[[#This Row],[Entity]]," &gt; ",AllFields[[#This Row],[Field Name]])</f>
        <v>Client &gt; Created On</v>
      </c>
      <c r="D156" s="2" t="s">
        <v>74</v>
      </c>
      <c r="E156" s="2" t="str">
        <f>""</f>
        <v/>
      </c>
      <c r="F156" s="2" t="s">
        <v>83</v>
      </c>
      <c r="G156" s="2" t="s">
        <v>84</v>
      </c>
    </row>
    <row r="157" spans="1:7" x14ac:dyDescent="0.25">
      <c r="A157" s="2" t="s">
        <v>44</v>
      </c>
      <c r="B157" s="2" t="s">
        <v>377</v>
      </c>
      <c r="C157" s="2" t="str">
        <f>_xlfn.CONCAT(AllFields[[#This Row],[Entity]]," &gt; ",AllFields[[#This Row],[Field Name]])</f>
        <v>Client &gt; Credit Check Comments</v>
      </c>
      <c r="D157" s="2" t="s">
        <v>74</v>
      </c>
      <c r="E157" s="2" t="str">
        <f>""</f>
        <v/>
      </c>
      <c r="F157" s="2" t="s">
        <v>132</v>
      </c>
      <c r="G157" s="2" t="s">
        <v>378</v>
      </c>
    </row>
    <row r="158" spans="1:7" x14ac:dyDescent="0.25">
      <c r="A158" s="2" t="s">
        <v>44</v>
      </c>
      <c r="B158" s="2" t="s">
        <v>379</v>
      </c>
      <c r="C158" s="2" t="str">
        <f>_xlfn.CONCAT(AllFields[[#This Row],[Entity]]," &gt; ",AllFields[[#This Row],[Field Name]])</f>
        <v>Client &gt; Credit Check Date</v>
      </c>
      <c r="D158" s="2" t="s">
        <v>74</v>
      </c>
      <c r="E158" s="2" t="str">
        <f>""</f>
        <v/>
      </c>
      <c r="F158" s="2" t="s">
        <v>83</v>
      </c>
      <c r="G158" s="2" t="s">
        <v>380</v>
      </c>
    </row>
    <row r="159" spans="1:7" x14ac:dyDescent="0.25">
      <c r="A159" s="2" t="s">
        <v>44</v>
      </c>
      <c r="B159" s="2" t="s">
        <v>381</v>
      </c>
      <c r="C159" s="2" t="str">
        <f>_xlfn.CONCAT(AllFields[[#This Row],[Entity]]," &gt; ",AllFields[[#This Row],[Field Name]])</f>
        <v>Client &gt; Credit Hold</v>
      </c>
      <c r="D159" s="2" t="s">
        <v>74</v>
      </c>
      <c r="E159" s="2" t="str">
        <f>""</f>
        <v/>
      </c>
      <c r="F159" s="2" t="s">
        <v>114</v>
      </c>
      <c r="G159" s="2" t="s">
        <v>382</v>
      </c>
    </row>
    <row r="160" spans="1:7" x14ac:dyDescent="0.25">
      <c r="A160" s="2" t="s">
        <v>44</v>
      </c>
      <c r="B160" s="2" t="s">
        <v>383</v>
      </c>
      <c r="C160" s="2" t="str">
        <f>_xlfn.CONCAT(AllFields[[#This Row],[Entity]]," &gt; ",AllFields[[#This Row],[Field Name]])</f>
        <v>Client &gt; Credit Limit</v>
      </c>
      <c r="D160" s="2" t="s">
        <v>74</v>
      </c>
      <c r="E160" s="2" t="str">
        <f>""</f>
        <v/>
      </c>
      <c r="F160" s="2" t="s">
        <v>107</v>
      </c>
      <c r="G160" s="2" t="s">
        <v>384</v>
      </c>
    </row>
    <row r="161" spans="1:7" x14ac:dyDescent="0.25">
      <c r="A161" s="2" t="s">
        <v>44</v>
      </c>
      <c r="B161" s="2" t="s">
        <v>385</v>
      </c>
      <c r="C161" s="2" t="str">
        <f>_xlfn.CONCAT(AllFields[[#This Row],[Entity]]," &gt; ",AllFields[[#This Row],[Field Name]])</f>
        <v>Client &gt; Credit Limit (Base)</v>
      </c>
      <c r="D161" s="2" t="s">
        <v>74</v>
      </c>
      <c r="E161" s="2" t="str">
        <f>""</f>
        <v/>
      </c>
      <c r="F161" s="2" t="s">
        <v>107</v>
      </c>
      <c r="G161" s="2" t="s">
        <v>386</v>
      </c>
    </row>
    <row r="162" spans="1:7" x14ac:dyDescent="0.25">
      <c r="A162" s="2" t="s">
        <v>44</v>
      </c>
      <c r="B162" s="2" t="s">
        <v>387</v>
      </c>
      <c r="C162" s="2" t="str">
        <f>_xlfn.CONCAT(AllFields[[#This Row],[Entity]]," &gt; ",AllFields[[#This Row],[Field Name]])</f>
        <v>Client &gt; Credit Rating</v>
      </c>
      <c r="D162" s="2" t="s">
        <v>74</v>
      </c>
      <c r="E162" s="2" t="str">
        <f>""</f>
        <v/>
      </c>
      <c r="F162" s="2" t="s">
        <v>78</v>
      </c>
      <c r="G162" s="2" t="s">
        <v>388</v>
      </c>
    </row>
    <row r="163" spans="1:7" x14ac:dyDescent="0.25">
      <c r="A163" s="2" t="s">
        <v>44</v>
      </c>
      <c r="B163" s="2" t="s">
        <v>389</v>
      </c>
      <c r="C163" s="2" t="str">
        <f>_xlfn.CONCAT(AllFields[[#This Row],[Entity]]," &gt; ",AllFields[[#This Row],[Field Name]])</f>
        <v>Client &gt; Customer Size</v>
      </c>
      <c r="D163" s="2" t="s">
        <v>74</v>
      </c>
      <c r="E163" s="2" t="str">
        <f>""</f>
        <v/>
      </c>
      <c r="F163" s="2" t="s">
        <v>78</v>
      </c>
      <c r="G163" s="2" t="s">
        <v>390</v>
      </c>
    </row>
    <row r="164" spans="1:7" x14ac:dyDescent="0.25">
      <c r="A164" s="2" t="s">
        <v>44</v>
      </c>
      <c r="B164" s="2" t="s">
        <v>391</v>
      </c>
      <c r="C164" s="2" t="str">
        <f>_xlfn.CONCAT(AllFields[[#This Row],[Entity]]," &gt; ",AllFields[[#This Row],[Field Name]])</f>
        <v>Client &gt; Date client is deemed previous</v>
      </c>
      <c r="D164" s="2" t="s">
        <v>74</v>
      </c>
      <c r="E164" s="2" t="str">
        <f>""</f>
        <v/>
      </c>
      <c r="F164" s="2" t="s">
        <v>83</v>
      </c>
      <c r="G164" s="2" t="s">
        <v>392</v>
      </c>
    </row>
    <row r="165" spans="1:7" x14ac:dyDescent="0.25">
      <c r="A165" s="2" t="s">
        <v>44</v>
      </c>
      <c r="B165" s="2" t="s">
        <v>393</v>
      </c>
      <c r="C165" s="2" t="str">
        <f>_xlfn.CONCAT(AllFields[[#This Row],[Entity]]," &gt; ",AllFields[[#This Row],[Field Name]])</f>
        <v>Client &gt; Date User Field 1</v>
      </c>
      <c r="D165" s="2" t="s">
        <v>74</v>
      </c>
      <c r="E165" s="2" t="str">
        <f>""</f>
        <v/>
      </c>
      <c r="F165" s="2" t="s">
        <v>83</v>
      </c>
      <c r="G165" s="2" t="s">
        <v>394</v>
      </c>
    </row>
    <row r="166" spans="1:7" x14ac:dyDescent="0.25">
      <c r="A166" s="2" t="s">
        <v>44</v>
      </c>
      <c r="B166" s="2" t="s">
        <v>395</v>
      </c>
      <c r="C166" s="2" t="str">
        <f>_xlfn.CONCAT(AllFields[[#This Row],[Entity]]," &gt; ",AllFields[[#This Row],[Field Name]])</f>
        <v>Client &gt; Date User Field 2</v>
      </c>
      <c r="D166" s="2" t="s">
        <v>74</v>
      </c>
      <c r="E166" s="2" t="str">
        <f>""</f>
        <v/>
      </c>
      <c r="F166" s="2" t="s">
        <v>83</v>
      </c>
      <c r="G166" s="2" t="s">
        <v>396</v>
      </c>
    </row>
    <row r="167" spans="1:7" x14ac:dyDescent="0.25">
      <c r="A167" s="2" t="s">
        <v>44</v>
      </c>
      <c r="B167" s="2" t="s">
        <v>397</v>
      </c>
      <c r="C167" s="2" t="str">
        <f>_xlfn.CONCAT(AllFields[[#This Row],[Entity]]," &gt; ",AllFields[[#This Row],[Field Name]])</f>
        <v>Client &gt; Date User Field 3</v>
      </c>
      <c r="D167" s="2" t="s">
        <v>74</v>
      </c>
      <c r="E167" s="2" t="str">
        <f>""</f>
        <v/>
      </c>
      <c r="F167" s="2" t="s">
        <v>83</v>
      </c>
      <c r="G167" s="2" t="s">
        <v>398</v>
      </c>
    </row>
    <row r="168" spans="1:7" x14ac:dyDescent="0.25">
      <c r="A168" s="2" t="s">
        <v>44</v>
      </c>
      <c r="B168" s="2" t="s">
        <v>399</v>
      </c>
      <c r="C168" s="2" t="str">
        <f>_xlfn.CONCAT(AllFields[[#This Row],[Entity]]," &gt; ",AllFields[[#This Row],[Field Name]])</f>
        <v>Client &gt; Date User Field 4</v>
      </c>
      <c r="D168" s="2" t="s">
        <v>74</v>
      </c>
      <c r="E168" s="2" t="str">
        <f>""</f>
        <v/>
      </c>
      <c r="F168" s="2" t="s">
        <v>83</v>
      </c>
      <c r="G168" s="2" t="s">
        <v>400</v>
      </c>
    </row>
    <row r="169" spans="1:7" x14ac:dyDescent="0.25">
      <c r="A169" s="2" t="s">
        <v>44</v>
      </c>
      <c r="B169" s="2" t="s">
        <v>401</v>
      </c>
      <c r="C169" s="2" t="str">
        <f>_xlfn.CONCAT(AllFields[[#This Row],[Entity]]," &gt; ",AllFields[[#This Row],[Field Name]])</f>
        <v>Client &gt; Date User Field 5</v>
      </c>
      <c r="D169" s="2" t="s">
        <v>74</v>
      </c>
      <c r="E169" s="2" t="str">
        <f>""</f>
        <v/>
      </c>
      <c r="F169" s="2" t="s">
        <v>83</v>
      </c>
      <c r="G169" s="2" t="s">
        <v>402</v>
      </c>
    </row>
    <row r="170" spans="1:7" x14ac:dyDescent="0.25">
      <c r="A170" s="2" t="s">
        <v>44</v>
      </c>
      <c r="B170" s="2" t="s">
        <v>403</v>
      </c>
      <c r="C170" s="2" t="str">
        <f>_xlfn.CONCAT(AllFields[[#This Row],[Entity]]," &gt; ",AllFields[[#This Row],[Field Name]])</f>
        <v>Client &gt; Datetime User Field 1</v>
      </c>
      <c r="D170" s="2" t="s">
        <v>74</v>
      </c>
      <c r="E170" s="2" t="str">
        <f>""</f>
        <v/>
      </c>
      <c r="F170" s="2" t="s">
        <v>83</v>
      </c>
      <c r="G170" s="2" t="s">
        <v>404</v>
      </c>
    </row>
    <row r="171" spans="1:7" x14ac:dyDescent="0.25">
      <c r="A171" s="2" t="s">
        <v>44</v>
      </c>
      <c r="B171" s="2" t="s">
        <v>405</v>
      </c>
      <c r="C171" s="2" t="str">
        <f>_xlfn.CONCAT(AllFields[[#This Row],[Entity]]," &gt; ",AllFields[[#This Row],[Field Name]])</f>
        <v>Client &gt; Datetime User Field 2</v>
      </c>
      <c r="D171" s="2" t="s">
        <v>74</v>
      </c>
      <c r="E171" s="2" t="str">
        <f>""</f>
        <v/>
      </c>
      <c r="F171" s="2" t="s">
        <v>83</v>
      </c>
      <c r="G171" s="2" t="s">
        <v>406</v>
      </c>
    </row>
    <row r="172" spans="1:7" x14ac:dyDescent="0.25">
      <c r="A172" s="2" t="s">
        <v>44</v>
      </c>
      <c r="B172" s="2" t="s">
        <v>407</v>
      </c>
      <c r="C172" s="2" t="str">
        <f>_xlfn.CONCAT(AllFields[[#This Row],[Entity]]," &gt; ",AllFields[[#This Row],[Field Name]])</f>
        <v>Client &gt; Datetime User Field 3</v>
      </c>
      <c r="D172" s="2" t="s">
        <v>74</v>
      </c>
      <c r="E172" s="2" t="str">
        <f>""</f>
        <v/>
      </c>
      <c r="F172" s="2" t="s">
        <v>83</v>
      </c>
      <c r="G172" s="2" t="s">
        <v>408</v>
      </c>
    </row>
    <row r="173" spans="1:7" x14ac:dyDescent="0.25">
      <c r="A173" s="2" t="s">
        <v>44</v>
      </c>
      <c r="B173" s="2" t="s">
        <v>409</v>
      </c>
      <c r="C173" s="2" t="str">
        <f>_xlfn.CONCAT(AllFields[[#This Row],[Entity]]," &gt; ",AllFields[[#This Row],[Field Name]])</f>
        <v>Client &gt; Datetime User Field 4</v>
      </c>
      <c r="D173" s="2" t="s">
        <v>74</v>
      </c>
      <c r="E173" s="2" t="str">
        <f>""</f>
        <v/>
      </c>
      <c r="F173" s="2" t="s">
        <v>83</v>
      </c>
      <c r="G173" s="2" t="s">
        <v>410</v>
      </c>
    </row>
    <row r="174" spans="1:7" x14ac:dyDescent="0.25">
      <c r="A174" s="2" t="s">
        <v>44</v>
      </c>
      <c r="B174" s="2" t="s">
        <v>411</v>
      </c>
      <c r="C174" s="2" t="str">
        <f>_xlfn.CONCAT(AllFields[[#This Row],[Entity]]," &gt; ",AllFields[[#This Row],[Field Name]])</f>
        <v>Client &gt; Datetime User Field 5</v>
      </c>
      <c r="D174" s="2" t="s">
        <v>74</v>
      </c>
      <c r="E174" s="2" t="str">
        <f>""</f>
        <v/>
      </c>
      <c r="F174" s="2" t="s">
        <v>83</v>
      </c>
      <c r="G174" s="2" t="s">
        <v>412</v>
      </c>
    </row>
    <row r="175" spans="1:7" x14ac:dyDescent="0.25">
      <c r="A175" s="2" t="s">
        <v>44</v>
      </c>
      <c r="B175" s="2" t="s">
        <v>16</v>
      </c>
      <c r="C175" s="2" t="str">
        <f>_xlfn.CONCAT(AllFields[[#This Row],[Entity]]," &gt; ",AllFields[[#This Row],[Field Name]])</f>
        <v>Client &gt; Description</v>
      </c>
      <c r="D175" s="2" t="s">
        <v>74</v>
      </c>
      <c r="E175" s="2" t="str">
        <f>""</f>
        <v/>
      </c>
      <c r="F175" s="2" t="s">
        <v>132</v>
      </c>
      <c r="G175" s="2" t="s">
        <v>413</v>
      </c>
    </row>
    <row r="176" spans="1:7" x14ac:dyDescent="0.25">
      <c r="A176" s="2" t="s">
        <v>44</v>
      </c>
      <c r="B176" s="2" t="s">
        <v>414</v>
      </c>
      <c r="C176" s="2" t="str">
        <f>_xlfn.CONCAT(AllFields[[#This Row],[Entity]]," &gt; ",AllFields[[#This Row],[Field Name]])</f>
        <v>Client &gt; Do not allow Bulk Emails</v>
      </c>
      <c r="D176" s="2" t="s">
        <v>74</v>
      </c>
      <c r="E176" s="2" t="str">
        <f>""</f>
        <v/>
      </c>
      <c r="F176" s="2" t="s">
        <v>114</v>
      </c>
      <c r="G176" s="2" t="s">
        <v>415</v>
      </c>
    </row>
    <row r="177" spans="1:7" x14ac:dyDescent="0.25">
      <c r="A177" s="2" t="s">
        <v>44</v>
      </c>
      <c r="B177" s="2" t="s">
        <v>416</v>
      </c>
      <c r="C177" s="2" t="str">
        <f>_xlfn.CONCAT(AllFields[[#This Row],[Entity]]," &gt; ",AllFields[[#This Row],[Field Name]])</f>
        <v>Client &gt; Do not allow Bulk Mails</v>
      </c>
      <c r="D177" s="2" t="s">
        <v>74</v>
      </c>
      <c r="E177" s="2" t="str">
        <f>""</f>
        <v/>
      </c>
      <c r="F177" s="2" t="s">
        <v>114</v>
      </c>
      <c r="G177" s="2" t="s">
        <v>417</v>
      </c>
    </row>
    <row r="178" spans="1:7" x14ac:dyDescent="0.25">
      <c r="A178" s="2" t="s">
        <v>44</v>
      </c>
      <c r="B178" s="2" t="s">
        <v>418</v>
      </c>
      <c r="C178" s="2" t="str">
        <f>_xlfn.CONCAT(AllFields[[#This Row],[Entity]]," &gt; ",AllFields[[#This Row],[Field Name]])</f>
        <v>Client &gt; Do not allow Emails</v>
      </c>
      <c r="D178" s="2" t="s">
        <v>74</v>
      </c>
      <c r="E178" s="2" t="str">
        <f>""</f>
        <v/>
      </c>
      <c r="F178" s="2" t="s">
        <v>114</v>
      </c>
      <c r="G178" s="2" t="s">
        <v>419</v>
      </c>
    </row>
    <row r="179" spans="1:7" x14ac:dyDescent="0.25">
      <c r="A179" s="2" t="s">
        <v>44</v>
      </c>
      <c r="B179" s="2" t="s">
        <v>420</v>
      </c>
      <c r="C179" s="2" t="str">
        <f>_xlfn.CONCAT(AllFields[[#This Row],[Entity]]," &gt; ",AllFields[[#This Row],[Field Name]])</f>
        <v>Client &gt; Do not allow Faxes</v>
      </c>
      <c r="D179" s="2" t="s">
        <v>74</v>
      </c>
      <c r="E179" s="2" t="str">
        <f>""</f>
        <v/>
      </c>
      <c r="F179" s="2" t="s">
        <v>114</v>
      </c>
      <c r="G179" s="2" t="s">
        <v>421</v>
      </c>
    </row>
    <row r="180" spans="1:7" x14ac:dyDescent="0.25">
      <c r="A180" s="2" t="s">
        <v>44</v>
      </c>
      <c r="B180" s="2" t="s">
        <v>422</v>
      </c>
      <c r="C180" s="2" t="str">
        <f>_xlfn.CONCAT(AllFields[[#This Row],[Entity]]," &gt; ",AllFields[[#This Row],[Field Name]])</f>
        <v>Client &gt; Do not allow Mails</v>
      </c>
      <c r="D180" s="2" t="s">
        <v>74</v>
      </c>
      <c r="E180" s="2" t="str">
        <f>""</f>
        <v/>
      </c>
      <c r="F180" s="2" t="s">
        <v>114</v>
      </c>
      <c r="G180" s="2" t="s">
        <v>423</v>
      </c>
    </row>
    <row r="181" spans="1:7" x14ac:dyDescent="0.25">
      <c r="A181" s="2" t="s">
        <v>44</v>
      </c>
      <c r="B181" s="2" t="s">
        <v>424</v>
      </c>
      <c r="C181" s="2" t="str">
        <f>_xlfn.CONCAT(AllFields[[#This Row],[Entity]]," &gt; ",AllFields[[#This Row],[Field Name]])</f>
        <v>Client &gt; Do not allow Phone Calls</v>
      </c>
      <c r="D181" s="2" t="s">
        <v>74</v>
      </c>
      <c r="E181" s="2" t="str">
        <f>""</f>
        <v/>
      </c>
      <c r="F181" s="2" t="s">
        <v>114</v>
      </c>
      <c r="G181" s="2" t="s">
        <v>425</v>
      </c>
    </row>
    <row r="182" spans="1:7" x14ac:dyDescent="0.25">
      <c r="A182" s="2" t="s">
        <v>44</v>
      </c>
      <c r="B182" s="2" t="s">
        <v>426</v>
      </c>
      <c r="C182" s="2" t="str">
        <f>_xlfn.CONCAT(AllFields[[#This Row],[Entity]]," &gt; ",AllFields[[#This Row],[Field Name]])</f>
        <v>Client &gt; Document location was created</v>
      </c>
      <c r="D182" s="2" t="s">
        <v>74</v>
      </c>
      <c r="E182" s="2" t="str">
        <f>""</f>
        <v/>
      </c>
      <c r="F182" s="2" t="s">
        <v>114</v>
      </c>
      <c r="G182" s="2" t="s">
        <v>427</v>
      </c>
    </row>
    <row r="183" spans="1:7" x14ac:dyDescent="0.25">
      <c r="A183" s="2" t="s">
        <v>44</v>
      </c>
      <c r="B183" s="2" t="s">
        <v>169</v>
      </c>
      <c r="C183" s="2" t="str">
        <f>_xlfn.CONCAT(AllFields[[#This Row],[Entity]]," &gt; ",AllFields[[#This Row],[Field Name]])</f>
        <v>Client &gt; Email</v>
      </c>
      <c r="D183" s="2" t="s">
        <v>74</v>
      </c>
      <c r="E183" s="2" t="str">
        <f>""</f>
        <v/>
      </c>
      <c r="F183" s="2" t="s">
        <v>123</v>
      </c>
      <c r="G183" s="2" t="s">
        <v>428</v>
      </c>
    </row>
    <row r="184" spans="1:7" x14ac:dyDescent="0.25">
      <c r="A184" s="2" t="s">
        <v>44</v>
      </c>
      <c r="B184" s="2" t="s">
        <v>429</v>
      </c>
      <c r="C184" s="2" t="str">
        <f>_xlfn.CONCAT(AllFields[[#This Row],[Entity]]," &gt; ",AllFields[[#This Row],[Field Name]])</f>
        <v>Client &gt; Email Address 2</v>
      </c>
      <c r="D184" s="2" t="s">
        <v>74</v>
      </c>
      <c r="E184" s="2" t="str">
        <f>""</f>
        <v/>
      </c>
      <c r="F184" s="2" t="s">
        <v>123</v>
      </c>
      <c r="G184" s="2" t="s">
        <v>430</v>
      </c>
    </row>
    <row r="185" spans="1:7" x14ac:dyDescent="0.25">
      <c r="A185" s="2" t="s">
        <v>44</v>
      </c>
      <c r="B185" s="2" t="s">
        <v>431</v>
      </c>
      <c r="C185" s="2" t="str">
        <f>_xlfn.CONCAT(AllFields[[#This Row],[Entity]]," &gt; ",AllFields[[#This Row],[Field Name]])</f>
        <v>Client &gt; Email Address 3</v>
      </c>
      <c r="D185" s="2" t="s">
        <v>74</v>
      </c>
      <c r="E185" s="2" t="str">
        <f>""</f>
        <v/>
      </c>
      <c r="F185" s="2" t="s">
        <v>123</v>
      </c>
      <c r="G185" s="2" t="s">
        <v>432</v>
      </c>
    </row>
    <row r="186" spans="1:7" x14ac:dyDescent="0.25">
      <c r="A186" s="2" t="s">
        <v>44</v>
      </c>
      <c r="B186" s="2" t="s">
        <v>433</v>
      </c>
      <c r="C186" s="2" t="str">
        <f>_xlfn.CONCAT(AllFields[[#This Row],[Entity]]," &gt; ",AllFields[[#This Row],[Field Name]])</f>
        <v>Client &gt; Entity Image Id</v>
      </c>
      <c r="D186" s="2" t="s">
        <v>74</v>
      </c>
      <c r="E186" s="2" t="str">
        <f>""</f>
        <v/>
      </c>
      <c r="F186" s="2" t="s">
        <v>75</v>
      </c>
      <c r="G186" s="2" t="s">
        <v>434</v>
      </c>
    </row>
    <row r="187" spans="1:7" x14ac:dyDescent="0.25">
      <c r="A187" s="2" t="s">
        <v>44</v>
      </c>
      <c r="B187" s="2" t="s">
        <v>91</v>
      </c>
      <c r="C187" s="2" t="str">
        <f>_xlfn.CONCAT(AllFields[[#This Row],[Entity]]," &gt; ",AllFields[[#This Row],[Field Name]])</f>
        <v>Client &gt; Exchange Rate</v>
      </c>
      <c r="D187" s="2" t="s">
        <v>74</v>
      </c>
      <c r="E187" s="2" t="str">
        <f>""</f>
        <v/>
      </c>
      <c r="F187" s="2" t="s">
        <v>92</v>
      </c>
      <c r="G187" s="2" t="s">
        <v>93</v>
      </c>
    </row>
    <row r="188" spans="1:7" x14ac:dyDescent="0.25">
      <c r="A188" s="2" t="s">
        <v>44</v>
      </c>
      <c r="B188" s="2" t="s">
        <v>435</v>
      </c>
      <c r="C188" s="2" t="str">
        <f>_xlfn.CONCAT(AllFields[[#This Row],[Entity]]," &gt; ",AllFields[[#This Row],[Field Name]])</f>
        <v>Client &gt; Expected Email Structure</v>
      </c>
      <c r="D188" s="2" t="s">
        <v>74</v>
      </c>
      <c r="E188" s="2" t="str">
        <f>""</f>
        <v/>
      </c>
      <c r="F188" s="2" t="s">
        <v>123</v>
      </c>
      <c r="G188" s="2" t="s">
        <v>436</v>
      </c>
    </row>
    <row r="189" spans="1:7" x14ac:dyDescent="0.25">
      <c r="A189" s="2" t="s">
        <v>44</v>
      </c>
      <c r="B189" s="2" t="s">
        <v>171</v>
      </c>
      <c r="C189" s="2" t="str">
        <f>_xlfn.CONCAT(AllFields[[#This Row],[Entity]]," &gt; ",AllFields[[#This Row],[Field Name]])</f>
        <v>Client &gt; External System Key</v>
      </c>
      <c r="D189" s="2" t="s">
        <v>74</v>
      </c>
      <c r="E189" s="2" t="str">
        <f>""</f>
        <v/>
      </c>
      <c r="F189" s="2" t="s">
        <v>123</v>
      </c>
      <c r="G189" s="2" t="s">
        <v>172</v>
      </c>
    </row>
    <row r="190" spans="1:7" x14ac:dyDescent="0.25">
      <c r="A190" s="2" t="s">
        <v>44</v>
      </c>
      <c r="B190" s="2" t="s">
        <v>437</v>
      </c>
      <c r="C190" s="2" t="str">
        <f>_xlfn.CONCAT(AllFields[[#This Row],[Entity]]," &gt; ",AllFields[[#This Row],[Field Name]])</f>
        <v>Client &gt; External System Key 2</v>
      </c>
      <c r="D190" s="2" t="s">
        <v>74</v>
      </c>
      <c r="E190" s="2" t="str">
        <f>""</f>
        <v/>
      </c>
      <c r="F190" s="2" t="s">
        <v>123</v>
      </c>
      <c r="G190" s="2" t="s">
        <v>438</v>
      </c>
    </row>
    <row r="191" spans="1:7" x14ac:dyDescent="0.25">
      <c r="A191" s="2" t="s">
        <v>44</v>
      </c>
      <c r="B191" s="2" t="s">
        <v>439</v>
      </c>
      <c r="C191" s="2" t="str">
        <f>_xlfn.CONCAT(AllFields[[#This Row],[Entity]]," &gt; ",AllFields[[#This Row],[Field Name]])</f>
        <v>Client &gt; Fax</v>
      </c>
      <c r="D191" s="2" t="s">
        <v>74</v>
      </c>
      <c r="E191" s="2" t="str">
        <f>""</f>
        <v/>
      </c>
      <c r="F191" s="2" t="s">
        <v>123</v>
      </c>
      <c r="G191" s="2" t="s">
        <v>440</v>
      </c>
    </row>
    <row r="192" spans="1:7" x14ac:dyDescent="0.25">
      <c r="A192" s="2" t="s">
        <v>44</v>
      </c>
      <c r="B192" s="2" t="s">
        <v>173</v>
      </c>
      <c r="C192" s="2" t="str">
        <f>_xlfn.CONCAT(AllFields[[#This Row],[Entity]]," &gt; ",AllFields[[#This Row],[Field Name]])</f>
        <v>Client &gt; Finance Account Ref</v>
      </c>
      <c r="D192" s="2" t="s">
        <v>74</v>
      </c>
      <c r="E192" s="2" t="str">
        <f>""</f>
        <v/>
      </c>
      <c r="F192" s="2" t="s">
        <v>123</v>
      </c>
      <c r="G192" s="2" t="s">
        <v>174</v>
      </c>
    </row>
    <row r="193" spans="1:7" x14ac:dyDescent="0.25">
      <c r="A193" s="2" t="s">
        <v>44</v>
      </c>
      <c r="B193" s="2" t="s">
        <v>441</v>
      </c>
      <c r="C193" s="2" t="str">
        <f>_xlfn.CONCAT(AllFields[[#This Row],[Entity]]," &gt; ",AllFields[[#This Row],[Field Name]])</f>
        <v>Client &gt; Follow Email Activity</v>
      </c>
      <c r="D193" s="2" t="s">
        <v>74</v>
      </c>
      <c r="E193" s="2" t="str">
        <f>""</f>
        <v/>
      </c>
      <c r="F193" s="2" t="s">
        <v>114</v>
      </c>
      <c r="G193" s="2" t="s">
        <v>442</v>
      </c>
    </row>
    <row r="194" spans="1:7" x14ac:dyDescent="0.25">
      <c r="A194" s="2" t="s">
        <v>44</v>
      </c>
      <c r="B194" s="2" t="s">
        <v>443</v>
      </c>
      <c r="C194" s="2" t="str">
        <f>_xlfn.CONCAT(AllFields[[#This Row],[Entity]]," &gt; ",AllFields[[#This Row],[Field Name]])</f>
        <v>Client &gt; GDPR Optout</v>
      </c>
      <c r="D194" s="2" t="s">
        <v>74</v>
      </c>
      <c r="E194" s="2" t="str">
        <f>""</f>
        <v/>
      </c>
      <c r="F194" s="2" t="s">
        <v>114</v>
      </c>
      <c r="G194" s="2" t="s">
        <v>444</v>
      </c>
    </row>
    <row r="195" spans="1:7" x14ac:dyDescent="0.25">
      <c r="A195" s="2" t="s">
        <v>44</v>
      </c>
      <c r="B195" s="2" t="s">
        <v>177</v>
      </c>
      <c r="C195" s="2" t="str">
        <f>_xlfn.CONCAT(AllFields[[#This Row],[Entity]]," &gt; ",AllFields[[#This Row],[Field Name]])</f>
        <v>Client &gt; Imported Note</v>
      </c>
      <c r="D195" s="2" t="s">
        <v>74</v>
      </c>
      <c r="E195" s="2" t="str">
        <f>""</f>
        <v/>
      </c>
      <c r="F195" s="2" t="s">
        <v>132</v>
      </c>
      <c r="G195" s="2" t="s">
        <v>178</v>
      </c>
    </row>
    <row r="196" spans="1:7" x14ac:dyDescent="0.25">
      <c r="A196" s="2" t="s">
        <v>44</v>
      </c>
      <c r="B196" s="2" t="s">
        <v>179</v>
      </c>
      <c r="C196" s="2" t="str">
        <f>_xlfn.CONCAT(AllFields[[#This Row],[Entity]]," &gt; ",AllFields[[#This Row],[Field Name]])</f>
        <v>Client &gt; Imported Record Id</v>
      </c>
      <c r="D196" s="2" t="s">
        <v>74</v>
      </c>
      <c r="E196" s="2" t="str">
        <f>""</f>
        <v/>
      </c>
      <c r="F196" s="2" t="s">
        <v>123</v>
      </c>
      <c r="G196" s="2" t="s">
        <v>180</v>
      </c>
    </row>
    <row r="197" spans="1:7" x14ac:dyDescent="0.25">
      <c r="A197" s="2" t="s">
        <v>44</v>
      </c>
      <c r="B197" s="2" t="s">
        <v>445</v>
      </c>
      <c r="C197" s="2" t="str">
        <f>_xlfn.CONCAT(AllFields[[#This Row],[Entity]]," &gt; ",AllFields[[#This Row],[Field Name]])</f>
        <v>Client &gt; Industry</v>
      </c>
      <c r="D197" s="2" t="s">
        <v>74</v>
      </c>
      <c r="E197" s="2" t="str">
        <f>""</f>
        <v/>
      </c>
      <c r="F197" s="2" t="s">
        <v>78</v>
      </c>
      <c r="G197" s="2" t="s">
        <v>446</v>
      </c>
    </row>
    <row r="198" spans="1:7" x14ac:dyDescent="0.25">
      <c r="A198" s="2" t="s">
        <v>44</v>
      </c>
      <c r="B198" s="2" t="s">
        <v>447</v>
      </c>
      <c r="C198" s="2" t="str">
        <f>_xlfn.CONCAT(AllFields[[#This Row],[Entity]]," &gt; ",AllFields[[#This Row],[Field Name]])</f>
        <v>Client &gt; Is Parent?</v>
      </c>
      <c r="D198" s="2" t="s">
        <v>74</v>
      </c>
      <c r="E198" s="2" t="str">
        <f>""</f>
        <v/>
      </c>
      <c r="F198" s="2" t="s">
        <v>114</v>
      </c>
      <c r="G198" s="2" t="s">
        <v>448</v>
      </c>
    </row>
    <row r="199" spans="1:7" x14ac:dyDescent="0.25">
      <c r="A199" s="2" t="s">
        <v>44</v>
      </c>
      <c r="B199" s="2" t="s">
        <v>449</v>
      </c>
      <c r="C199" s="2" t="str">
        <f>_xlfn.CONCAT(AllFields[[#This Row],[Entity]]," &gt; ",AllFields[[#This Row],[Field Name]])</f>
        <v>Client &gt; Jobs and Candidates Selector</v>
      </c>
      <c r="D199" s="2" t="s">
        <v>74</v>
      </c>
      <c r="E199" s="2" t="str">
        <f>""</f>
        <v/>
      </c>
      <c r="F199" s="2" t="s">
        <v>78</v>
      </c>
      <c r="G199" s="2" t="s">
        <v>450</v>
      </c>
    </row>
    <row r="200" spans="1:7" x14ac:dyDescent="0.25">
      <c r="A200" s="2" t="s">
        <v>44</v>
      </c>
      <c r="B200" s="2" t="s">
        <v>451</v>
      </c>
      <c r="C200" s="2" t="str">
        <f>_xlfn.CONCAT(AllFields[[#This Row],[Entity]]," &gt; ",AllFields[[#This Row],[Field Name]])</f>
        <v>Client &gt; Last Approved</v>
      </c>
      <c r="D200" s="2" t="s">
        <v>74</v>
      </c>
      <c r="E200" s="2" t="str">
        <f>""</f>
        <v/>
      </c>
      <c r="F200" s="2" t="s">
        <v>83</v>
      </c>
      <c r="G200" s="2" t="s">
        <v>452</v>
      </c>
    </row>
    <row r="201" spans="1:7" x14ac:dyDescent="0.25">
      <c r="A201" s="2" t="s">
        <v>44</v>
      </c>
      <c r="B201" s="2" t="s">
        <v>453</v>
      </c>
      <c r="C201" s="2" t="str">
        <f>_xlfn.CONCAT(AllFields[[#This Row],[Entity]]," &gt; ",AllFields[[#This Row],[Field Name]])</f>
        <v>Client &gt; Last Called</v>
      </c>
      <c r="D201" s="2" t="s">
        <v>74</v>
      </c>
      <c r="E201" s="2" t="str">
        <f>""</f>
        <v/>
      </c>
      <c r="F201" s="2" t="s">
        <v>83</v>
      </c>
      <c r="G201" s="2" t="s">
        <v>454</v>
      </c>
    </row>
    <row r="202" spans="1:7" x14ac:dyDescent="0.25">
      <c r="A202" s="2" t="s">
        <v>44</v>
      </c>
      <c r="B202" s="2" t="s">
        <v>455</v>
      </c>
      <c r="C202" s="2" t="str">
        <f>_xlfn.CONCAT(AllFields[[#This Row],[Entity]]," &gt; ",AllFields[[#This Row],[Field Name]])</f>
        <v>Client &gt; Last Contacted</v>
      </c>
      <c r="D202" s="2" t="s">
        <v>74</v>
      </c>
      <c r="E202" s="2" t="str">
        <f>""</f>
        <v/>
      </c>
      <c r="F202" s="2" t="s">
        <v>83</v>
      </c>
      <c r="G202" s="2" t="s">
        <v>456</v>
      </c>
    </row>
    <row r="203" spans="1:7" x14ac:dyDescent="0.25">
      <c r="A203" s="2" t="s">
        <v>44</v>
      </c>
      <c r="B203" s="2" t="s">
        <v>457</v>
      </c>
      <c r="C203" s="2" t="str">
        <f>_xlfn.CONCAT(AllFields[[#This Row],[Entity]]," &gt; ",AllFields[[#This Row],[Field Name]])</f>
        <v>Client &gt; Last Date Included in Campaign</v>
      </c>
      <c r="D203" s="2" t="s">
        <v>74</v>
      </c>
      <c r="E203" s="2" t="str">
        <f>""</f>
        <v/>
      </c>
      <c r="F203" s="2" t="s">
        <v>83</v>
      </c>
      <c r="G203" s="2" t="s">
        <v>458</v>
      </c>
    </row>
    <row r="204" spans="1:7" x14ac:dyDescent="0.25">
      <c r="A204" s="2" t="s">
        <v>44</v>
      </c>
      <c r="B204" s="2" t="s">
        <v>459</v>
      </c>
      <c r="C204" s="2" t="str">
        <f>_xlfn.CONCAT(AllFields[[#This Row],[Entity]]," &gt; ",AllFields[[#This Row],[Field Name]])</f>
        <v>Client &gt; Last Emailed</v>
      </c>
      <c r="D204" s="2" t="s">
        <v>74</v>
      </c>
      <c r="E204" s="2" t="str">
        <f>""</f>
        <v/>
      </c>
      <c r="F204" s="2" t="s">
        <v>83</v>
      </c>
      <c r="G204" s="2" t="s">
        <v>460</v>
      </c>
    </row>
    <row r="205" spans="1:7" x14ac:dyDescent="0.25">
      <c r="A205" s="2" t="s">
        <v>44</v>
      </c>
      <c r="B205" s="2" t="s">
        <v>461</v>
      </c>
      <c r="C205" s="2" t="str">
        <f>_xlfn.CONCAT(AllFields[[#This Row],[Entity]]," &gt; ",AllFields[[#This Row],[Field Name]])</f>
        <v>Client &gt; Last On Hold Time</v>
      </c>
      <c r="D205" s="2" t="s">
        <v>74</v>
      </c>
      <c r="E205" s="2" t="str">
        <f>""</f>
        <v/>
      </c>
      <c r="F205" s="2" t="s">
        <v>83</v>
      </c>
      <c r="G205" s="2" t="s">
        <v>462</v>
      </c>
    </row>
    <row r="206" spans="1:7" x14ac:dyDescent="0.25">
      <c r="A206" s="2" t="s">
        <v>44</v>
      </c>
      <c r="B206" s="2" t="s">
        <v>100</v>
      </c>
      <c r="C206" s="2" t="str">
        <f>_xlfn.CONCAT(AllFields[[#This Row],[Entity]]," &gt; ",AllFields[[#This Row],[Field Name]])</f>
        <v>Client &gt; Last Pending Approval</v>
      </c>
      <c r="D206" s="2" t="s">
        <v>74</v>
      </c>
      <c r="E206" s="2" t="str">
        <f>""</f>
        <v/>
      </c>
      <c r="F206" s="2" t="s">
        <v>83</v>
      </c>
      <c r="G206" s="2" t="s">
        <v>101</v>
      </c>
    </row>
    <row r="207" spans="1:7" x14ac:dyDescent="0.25">
      <c r="A207" s="2" t="s">
        <v>44</v>
      </c>
      <c r="B207" s="2" t="s">
        <v>102</v>
      </c>
      <c r="C207" s="2" t="str">
        <f>_xlfn.CONCAT(AllFields[[#This Row],[Entity]]," &gt; ",AllFields[[#This Row],[Field Name]])</f>
        <v>Client &gt; Last Rejected</v>
      </c>
      <c r="D207" s="2" t="s">
        <v>74</v>
      </c>
      <c r="E207" s="2" t="str">
        <f>""</f>
        <v/>
      </c>
      <c r="F207" s="2" t="s">
        <v>83</v>
      </c>
      <c r="G207" s="2" t="s">
        <v>103</v>
      </c>
    </row>
    <row r="208" spans="1:7" x14ac:dyDescent="0.25">
      <c r="A208" s="2" t="s">
        <v>44</v>
      </c>
      <c r="B208" s="2" t="s">
        <v>463</v>
      </c>
      <c r="C208" s="2" t="str">
        <f>_xlfn.CONCAT(AllFields[[#This Row],[Entity]]," &gt; ",AllFields[[#This Row],[Field Name]])</f>
        <v>Client &gt; Latitude</v>
      </c>
      <c r="D208" s="2" t="s">
        <v>74</v>
      </c>
      <c r="E208" s="2" t="str">
        <f>""</f>
        <v/>
      </c>
      <c r="F208" s="2" t="s">
        <v>273</v>
      </c>
      <c r="G208" s="2" t="s">
        <v>464</v>
      </c>
    </row>
    <row r="209" spans="1:7" x14ac:dyDescent="0.25">
      <c r="A209" s="2" t="s">
        <v>44</v>
      </c>
      <c r="B209" s="2" t="s">
        <v>465</v>
      </c>
      <c r="C209" s="2" t="str">
        <f>_xlfn.CONCAT(AllFields[[#This Row],[Entity]]," &gt; ",AllFields[[#This Row],[Field Name]])</f>
        <v>Client &gt; Live Placements</v>
      </c>
      <c r="D209" s="2" t="s">
        <v>74</v>
      </c>
      <c r="E209" s="2" t="str">
        <f>""</f>
        <v/>
      </c>
      <c r="F209" s="2" t="s">
        <v>119</v>
      </c>
      <c r="G209" s="2" t="s">
        <v>466</v>
      </c>
    </row>
    <row r="210" spans="1:7" x14ac:dyDescent="0.25">
      <c r="A210" s="2" t="s">
        <v>44</v>
      </c>
      <c r="B210" s="2" t="s">
        <v>467</v>
      </c>
      <c r="C210" s="2" t="str">
        <f>_xlfn.CONCAT(AllFields[[#This Row],[Entity]]," &gt; ",AllFields[[#This Row],[Field Name]])</f>
        <v>Client &gt; Live Placements (Last Updated On)</v>
      </c>
      <c r="D210" s="2" t="s">
        <v>74</v>
      </c>
      <c r="E210" s="2" t="str">
        <f>""</f>
        <v/>
      </c>
      <c r="F210" s="2" t="s">
        <v>83</v>
      </c>
      <c r="G210" s="2" t="s">
        <v>468</v>
      </c>
    </row>
    <row r="211" spans="1:7" x14ac:dyDescent="0.25">
      <c r="A211" s="2" t="s">
        <v>44</v>
      </c>
      <c r="B211" s="2" t="s">
        <v>469</v>
      </c>
      <c r="C211" s="2" t="str">
        <f>_xlfn.CONCAT(AllFields[[#This Row],[Entity]]," &gt; ",AllFields[[#This Row],[Field Name]])</f>
        <v>Client &gt; Live Placements (State)</v>
      </c>
      <c r="D211" s="2" t="s">
        <v>74</v>
      </c>
      <c r="E211" s="2" t="str">
        <f>""</f>
        <v/>
      </c>
      <c r="F211" s="2" t="s">
        <v>119</v>
      </c>
      <c r="G211" s="2" t="s">
        <v>470</v>
      </c>
    </row>
    <row r="212" spans="1:7" x14ac:dyDescent="0.25">
      <c r="A212" s="2" t="s">
        <v>44</v>
      </c>
      <c r="B212" s="2" t="s">
        <v>471</v>
      </c>
      <c r="C212" s="2" t="str">
        <f>_xlfn.CONCAT(AllFields[[#This Row],[Entity]]," &gt; ",AllFields[[#This Row],[Field Name]])</f>
        <v>Client &gt; Live Vacancies</v>
      </c>
      <c r="D212" s="2" t="s">
        <v>74</v>
      </c>
      <c r="E212" s="2" t="str">
        <f>""</f>
        <v/>
      </c>
      <c r="F212" s="2" t="s">
        <v>119</v>
      </c>
      <c r="G212" s="2" t="s">
        <v>472</v>
      </c>
    </row>
    <row r="213" spans="1:7" x14ac:dyDescent="0.25">
      <c r="A213" s="2" t="s">
        <v>44</v>
      </c>
      <c r="B213" s="2" t="s">
        <v>473</v>
      </c>
      <c r="C213" s="2" t="str">
        <f>_xlfn.CONCAT(AllFields[[#This Row],[Entity]]," &gt; ",AllFields[[#This Row],[Field Name]])</f>
        <v>Client &gt; Live Vacancies (Last Updated On)</v>
      </c>
      <c r="D213" s="2" t="s">
        <v>74</v>
      </c>
      <c r="E213" s="2" t="str">
        <f>""</f>
        <v/>
      </c>
      <c r="F213" s="2" t="s">
        <v>83</v>
      </c>
      <c r="G213" s="2" t="s">
        <v>474</v>
      </c>
    </row>
    <row r="214" spans="1:7" x14ac:dyDescent="0.25">
      <c r="A214" s="2" t="s">
        <v>44</v>
      </c>
      <c r="B214" s="2" t="s">
        <v>475</v>
      </c>
      <c r="C214" s="2" t="str">
        <f>_xlfn.CONCAT(AllFields[[#This Row],[Entity]]," &gt; ",AllFields[[#This Row],[Field Name]])</f>
        <v>Client &gt; Live Vacancies (State)</v>
      </c>
      <c r="D214" s="2" t="s">
        <v>74</v>
      </c>
      <c r="E214" s="2" t="str">
        <f>""</f>
        <v/>
      </c>
      <c r="F214" s="2" t="s">
        <v>119</v>
      </c>
      <c r="G214" s="2" t="s">
        <v>476</v>
      </c>
    </row>
    <row r="215" spans="1:7" x14ac:dyDescent="0.25">
      <c r="A215" s="2" t="s">
        <v>44</v>
      </c>
      <c r="B215" s="2" t="s">
        <v>477</v>
      </c>
      <c r="C215" s="2" t="str">
        <f>_xlfn.CONCAT(AllFields[[#This Row],[Entity]]," &gt; ",AllFields[[#This Row],[Field Name]])</f>
        <v>Client &gt; Longitude</v>
      </c>
      <c r="D215" s="2" t="s">
        <v>74</v>
      </c>
      <c r="E215" s="2" t="str">
        <f>""</f>
        <v/>
      </c>
      <c r="F215" s="2" t="s">
        <v>273</v>
      </c>
      <c r="G215" s="2" t="s">
        <v>478</v>
      </c>
    </row>
    <row r="216" spans="1:7" x14ac:dyDescent="0.25">
      <c r="A216" s="2" t="s">
        <v>44</v>
      </c>
      <c r="B216" s="2" t="s">
        <v>479</v>
      </c>
      <c r="C216" s="2" t="str">
        <f>_xlfn.CONCAT(AllFields[[#This Row],[Entity]]," &gt; ",AllFields[[#This Row],[Field Name]])</f>
        <v>Client &gt; Main Phone</v>
      </c>
      <c r="D216" s="2" t="s">
        <v>74</v>
      </c>
      <c r="E216" s="2" t="str">
        <f>""</f>
        <v/>
      </c>
      <c r="F216" s="2" t="s">
        <v>123</v>
      </c>
      <c r="G216" s="2" t="s">
        <v>480</v>
      </c>
    </row>
    <row r="217" spans="1:7" x14ac:dyDescent="0.25">
      <c r="A217" s="2" t="s">
        <v>44</v>
      </c>
      <c r="B217" s="2" t="s">
        <v>481</v>
      </c>
      <c r="C217" s="2" t="str">
        <f>_xlfn.CONCAT(AllFields[[#This Row],[Entity]]," &gt; ",AllFields[[#This Row],[Field Name]])</f>
        <v>Client &gt; Market Capitalization</v>
      </c>
      <c r="D217" s="2" t="s">
        <v>74</v>
      </c>
      <c r="E217" s="2" t="str">
        <f>""</f>
        <v/>
      </c>
      <c r="F217" s="2" t="s">
        <v>107</v>
      </c>
      <c r="G217" s="2" t="s">
        <v>482</v>
      </c>
    </row>
    <row r="218" spans="1:7" x14ac:dyDescent="0.25">
      <c r="A218" s="2" t="s">
        <v>44</v>
      </c>
      <c r="B218" s="2" t="s">
        <v>483</v>
      </c>
      <c r="C218" s="2" t="str">
        <f>_xlfn.CONCAT(AllFields[[#This Row],[Entity]]," &gt; ",AllFields[[#This Row],[Field Name]])</f>
        <v>Client &gt; Market Capitalization (Base)</v>
      </c>
      <c r="D218" s="2" t="s">
        <v>74</v>
      </c>
      <c r="E218" s="2" t="str">
        <f>""</f>
        <v/>
      </c>
      <c r="F218" s="2" t="s">
        <v>107</v>
      </c>
      <c r="G218" s="2" t="s">
        <v>484</v>
      </c>
    </row>
    <row r="219" spans="1:7" x14ac:dyDescent="0.25">
      <c r="A219" s="2" t="s">
        <v>44</v>
      </c>
      <c r="B219" s="2" t="s">
        <v>485</v>
      </c>
      <c r="C219" s="2" t="str">
        <f>_xlfn.CONCAT(AllFields[[#This Row],[Entity]]," &gt; ",AllFields[[#This Row],[Field Name]])</f>
        <v>Client &gt; Marketing Only</v>
      </c>
      <c r="D219" s="2" t="s">
        <v>74</v>
      </c>
      <c r="E219" s="2" t="str">
        <f>""</f>
        <v/>
      </c>
      <c r="F219" s="2" t="s">
        <v>114</v>
      </c>
      <c r="G219" s="2" t="s">
        <v>486</v>
      </c>
    </row>
    <row r="220" spans="1:7" x14ac:dyDescent="0.25">
      <c r="A220" s="2" t="s">
        <v>44</v>
      </c>
      <c r="B220" s="2" t="s">
        <v>487</v>
      </c>
      <c r="C220" s="2" t="str">
        <f>_xlfn.CONCAT(AllFields[[#This Row],[Entity]]," &gt; ",AllFields[[#This Row],[Field Name]])</f>
        <v>Client &gt; Merged</v>
      </c>
      <c r="D220" s="2" t="s">
        <v>74</v>
      </c>
      <c r="E220" s="2" t="str">
        <f>""</f>
        <v/>
      </c>
      <c r="F220" s="2" t="s">
        <v>114</v>
      </c>
      <c r="G220" s="2" t="s">
        <v>488</v>
      </c>
    </row>
    <row r="221" spans="1:7" x14ac:dyDescent="0.25">
      <c r="A221" s="2" t="s">
        <v>44</v>
      </c>
      <c r="B221" s="2" t="s">
        <v>121</v>
      </c>
      <c r="C221" s="2" t="str">
        <f>_xlfn.CONCAT(AllFields[[#This Row],[Entity]]," &gt; ",AllFields[[#This Row],[Field Name]])</f>
        <v>Client &gt; Modified On</v>
      </c>
      <c r="D221" s="2" t="s">
        <v>74</v>
      </c>
      <c r="E221" s="2" t="str">
        <f>""</f>
        <v/>
      </c>
      <c r="F221" s="2" t="s">
        <v>83</v>
      </c>
      <c r="G221" s="2" t="s">
        <v>122</v>
      </c>
    </row>
    <row r="222" spans="1:7" x14ac:dyDescent="0.25">
      <c r="A222" s="2" t="s">
        <v>44</v>
      </c>
      <c r="B222" s="2" t="s">
        <v>489</v>
      </c>
      <c r="C222" s="2" t="str">
        <f>_xlfn.CONCAT(AllFields[[#This Row],[Entity]]," &gt; ",AllFields[[#This Row],[Field Name]])</f>
        <v>Client &gt; Number of Employees</v>
      </c>
      <c r="D222" s="2" t="s">
        <v>74</v>
      </c>
      <c r="E222" s="2" t="str">
        <f>""</f>
        <v/>
      </c>
      <c r="F222" s="2" t="s">
        <v>119</v>
      </c>
      <c r="G222" s="2" t="s">
        <v>490</v>
      </c>
    </row>
    <row r="223" spans="1:7" x14ac:dyDescent="0.25">
      <c r="A223" s="2" t="s">
        <v>44</v>
      </c>
      <c r="B223" s="2" t="s">
        <v>491</v>
      </c>
      <c r="C223" s="2" t="str">
        <f>_xlfn.CONCAT(AllFields[[#This Row],[Entity]]," &gt; ",AllFields[[#This Row],[Field Name]])</f>
        <v>Client &gt; Numeric User Field 1</v>
      </c>
      <c r="D223" s="2" t="s">
        <v>74</v>
      </c>
      <c r="E223" s="2" t="str">
        <f>""</f>
        <v/>
      </c>
      <c r="F223" s="2" t="s">
        <v>92</v>
      </c>
      <c r="G223" s="2" t="s">
        <v>492</v>
      </c>
    </row>
    <row r="224" spans="1:7" x14ac:dyDescent="0.25">
      <c r="A224" s="2" t="s">
        <v>44</v>
      </c>
      <c r="B224" s="2" t="s">
        <v>493</v>
      </c>
      <c r="C224" s="2" t="str">
        <f>_xlfn.CONCAT(AllFields[[#This Row],[Entity]]," &gt; ",AllFields[[#This Row],[Field Name]])</f>
        <v>Client &gt; Numeric User Field 2</v>
      </c>
      <c r="D224" s="2" t="s">
        <v>74</v>
      </c>
      <c r="E224" s="2" t="str">
        <f>""</f>
        <v/>
      </c>
      <c r="F224" s="2" t="s">
        <v>92</v>
      </c>
      <c r="G224" s="2" t="s">
        <v>494</v>
      </c>
    </row>
    <row r="225" spans="1:7" x14ac:dyDescent="0.25">
      <c r="A225" s="2" t="s">
        <v>44</v>
      </c>
      <c r="B225" s="2" t="s">
        <v>495</v>
      </c>
      <c r="C225" s="2" t="str">
        <f>_xlfn.CONCAT(AllFields[[#This Row],[Entity]]," &gt; ",AllFields[[#This Row],[Field Name]])</f>
        <v>Client &gt; Numeric User Field 3</v>
      </c>
      <c r="D225" s="2" t="s">
        <v>74</v>
      </c>
      <c r="E225" s="2" t="str">
        <f>""</f>
        <v/>
      </c>
      <c r="F225" s="2" t="s">
        <v>92</v>
      </c>
      <c r="G225" s="2" t="s">
        <v>496</v>
      </c>
    </row>
    <row r="226" spans="1:7" x14ac:dyDescent="0.25">
      <c r="A226" s="2" t="s">
        <v>44</v>
      </c>
      <c r="B226" s="2" t="s">
        <v>497</v>
      </c>
      <c r="C226" s="2" t="str">
        <f>_xlfn.CONCAT(AllFields[[#This Row],[Entity]]," &gt; ",AllFields[[#This Row],[Field Name]])</f>
        <v>Client &gt; Numeric User Field 4</v>
      </c>
      <c r="D226" s="2" t="s">
        <v>74</v>
      </c>
      <c r="E226" s="2" t="str">
        <f>""</f>
        <v/>
      </c>
      <c r="F226" s="2" t="s">
        <v>92</v>
      </c>
      <c r="G226" s="2" t="s">
        <v>498</v>
      </c>
    </row>
    <row r="227" spans="1:7" x14ac:dyDescent="0.25">
      <c r="A227" s="2" t="s">
        <v>44</v>
      </c>
      <c r="B227" s="2" t="s">
        <v>499</v>
      </c>
      <c r="C227" s="2" t="str">
        <f>_xlfn.CONCAT(AllFields[[#This Row],[Entity]]," &gt; ",AllFields[[#This Row],[Field Name]])</f>
        <v>Client &gt; Numeric User Field 5</v>
      </c>
      <c r="D227" s="2" t="s">
        <v>74</v>
      </c>
      <c r="E227" s="2" t="str">
        <f>""</f>
        <v/>
      </c>
      <c r="F227" s="2" t="s">
        <v>92</v>
      </c>
      <c r="G227" s="2" t="s">
        <v>500</v>
      </c>
    </row>
    <row r="228" spans="1:7" x14ac:dyDescent="0.25">
      <c r="A228" s="2" t="s">
        <v>44</v>
      </c>
      <c r="B228" s="2" t="s">
        <v>501</v>
      </c>
      <c r="C228" s="2" t="str">
        <f>_xlfn.CONCAT(AllFields[[#This Row],[Entity]]," &gt; ",AllFields[[#This Row],[Field Name]])</f>
        <v>Client &gt; Off Limits Description</v>
      </c>
      <c r="D228" s="2" t="s">
        <v>74</v>
      </c>
      <c r="E228" s="2" t="str">
        <f>""</f>
        <v/>
      </c>
      <c r="F228" s="2" t="s">
        <v>132</v>
      </c>
      <c r="G228" s="2" t="s">
        <v>502</v>
      </c>
    </row>
    <row r="229" spans="1:7" x14ac:dyDescent="0.25">
      <c r="A229" s="2" t="s">
        <v>44</v>
      </c>
      <c r="B229" s="2" t="s">
        <v>503</v>
      </c>
      <c r="C229" s="2" t="str">
        <f>_xlfn.CONCAT(AllFields[[#This Row],[Entity]]," &gt; ",AllFields[[#This Row],[Field Name]])</f>
        <v>Client &gt; Off Limits Expiry Date</v>
      </c>
      <c r="D229" s="2" t="s">
        <v>74</v>
      </c>
      <c r="E229" s="2" t="str">
        <f>""</f>
        <v/>
      </c>
      <c r="F229" s="2" t="s">
        <v>83</v>
      </c>
      <c r="G229" s="2" t="s">
        <v>504</v>
      </c>
    </row>
    <row r="230" spans="1:7" x14ac:dyDescent="0.25">
      <c r="A230" s="2" t="s">
        <v>44</v>
      </c>
      <c r="B230" s="2" t="s">
        <v>505</v>
      </c>
      <c r="C230" s="2" t="str">
        <f>_xlfn.CONCAT(AllFields[[#This Row],[Entity]]," &gt; ",AllFields[[#This Row],[Field Name]])</f>
        <v>Client &gt; On Hold Time (Minutes)</v>
      </c>
      <c r="D230" s="2" t="s">
        <v>74</v>
      </c>
      <c r="E230" s="2" t="str">
        <f>""</f>
        <v/>
      </c>
      <c r="F230" s="2" t="s">
        <v>119</v>
      </c>
      <c r="G230" s="2" t="s">
        <v>506</v>
      </c>
    </row>
    <row r="231" spans="1:7" x14ac:dyDescent="0.25">
      <c r="A231" s="2" t="s">
        <v>44</v>
      </c>
      <c r="B231" s="2" t="s">
        <v>507</v>
      </c>
      <c r="C231" s="2" t="str">
        <f>_xlfn.CONCAT(AllFields[[#This Row],[Entity]]," &gt; ",AllFields[[#This Row],[Field Name]])</f>
        <v>Client &gt; Open Deals</v>
      </c>
      <c r="D231" s="2" t="s">
        <v>74</v>
      </c>
      <c r="E231" s="2" t="str">
        <f>""</f>
        <v/>
      </c>
      <c r="F231" s="2" t="s">
        <v>119</v>
      </c>
      <c r="G231" s="2" t="s">
        <v>508</v>
      </c>
    </row>
    <row r="232" spans="1:7" x14ac:dyDescent="0.25">
      <c r="A232" s="2" t="s">
        <v>44</v>
      </c>
      <c r="B232" s="2" t="s">
        <v>509</v>
      </c>
      <c r="C232" s="2" t="str">
        <f>_xlfn.CONCAT(AllFields[[#This Row],[Entity]]," &gt; ",AllFields[[#This Row],[Field Name]])</f>
        <v>Client &gt; Open Deals (Last Updated On)</v>
      </c>
      <c r="D232" s="2" t="s">
        <v>74</v>
      </c>
      <c r="E232" s="2" t="str">
        <f>""</f>
        <v/>
      </c>
      <c r="F232" s="2" t="s">
        <v>83</v>
      </c>
      <c r="G232" s="2" t="s">
        <v>510</v>
      </c>
    </row>
    <row r="233" spans="1:7" x14ac:dyDescent="0.25">
      <c r="A233" s="2" t="s">
        <v>44</v>
      </c>
      <c r="B233" s="2" t="s">
        <v>511</v>
      </c>
      <c r="C233" s="2" t="str">
        <f>_xlfn.CONCAT(AllFields[[#This Row],[Entity]]," &gt; ",AllFields[[#This Row],[Field Name]])</f>
        <v>Client &gt; Open Deals (State)</v>
      </c>
      <c r="D233" s="2" t="s">
        <v>74</v>
      </c>
      <c r="E233" s="2" t="str">
        <f>""</f>
        <v/>
      </c>
      <c r="F233" s="2" t="s">
        <v>119</v>
      </c>
      <c r="G233" s="2" t="s">
        <v>512</v>
      </c>
    </row>
    <row r="234" spans="1:7" x14ac:dyDescent="0.25">
      <c r="A234" s="2" t="s">
        <v>44</v>
      </c>
      <c r="B234" s="2" t="s">
        <v>513</v>
      </c>
      <c r="C234" s="2" t="str">
        <f>_xlfn.CONCAT(AllFields[[#This Row],[Entity]]," &gt; ",AllFields[[#This Row],[Field Name]])</f>
        <v>Client &gt; Open Revenue</v>
      </c>
      <c r="D234" s="2" t="s">
        <v>74</v>
      </c>
      <c r="E234" s="2" t="str">
        <f>""</f>
        <v/>
      </c>
      <c r="F234" s="2" t="s">
        <v>107</v>
      </c>
      <c r="G234" s="2" t="s">
        <v>514</v>
      </c>
    </row>
    <row r="235" spans="1:7" x14ac:dyDescent="0.25">
      <c r="A235" s="2" t="s">
        <v>44</v>
      </c>
      <c r="B235" s="2" t="s">
        <v>515</v>
      </c>
      <c r="C235" s="2" t="str">
        <f>_xlfn.CONCAT(AllFields[[#This Row],[Entity]]," &gt; ",AllFields[[#This Row],[Field Name]])</f>
        <v>Client &gt; Open Revenue (Base)</v>
      </c>
      <c r="D235" s="2" t="s">
        <v>74</v>
      </c>
      <c r="E235" s="2" t="str">
        <f>""</f>
        <v/>
      </c>
      <c r="F235" s="2" t="s">
        <v>107</v>
      </c>
      <c r="G235" s="2" t="s">
        <v>516</v>
      </c>
    </row>
    <row r="236" spans="1:7" x14ac:dyDescent="0.25">
      <c r="A236" s="2" t="s">
        <v>44</v>
      </c>
      <c r="B236" s="2" t="s">
        <v>517</v>
      </c>
      <c r="C236" s="2" t="str">
        <f>_xlfn.CONCAT(AllFields[[#This Row],[Entity]]," &gt; ",AllFields[[#This Row],[Field Name]])</f>
        <v>Client &gt; Open Revenue (Last Updated On)</v>
      </c>
      <c r="D236" s="2" t="s">
        <v>74</v>
      </c>
      <c r="E236" s="2" t="str">
        <f>""</f>
        <v/>
      </c>
      <c r="F236" s="2" t="s">
        <v>83</v>
      </c>
      <c r="G236" s="2" t="s">
        <v>518</v>
      </c>
    </row>
    <row r="237" spans="1:7" x14ac:dyDescent="0.25">
      <c r="A237" s="2" t="s">
        <v>44</v>
      </c>
      <c r="B237" s="2" t="s">
        <v>519</v>
      </c>
      <c r="C237" s="2" t="str">
        <f>_xlfn.CONCAT(AllFields[[#This Row],[Entity]]," &gt; ",AllFields[[#This Row],[Field Name]])</f>
        <v>Client &gt; Open Revenue (State)</v>
      </c>
      <c r="D237" s="2" t="s">
        <v>74</v>
      </c>
      <c r="E237" s="2" t="str">
        <f>""</f>
        <v/>
      </c>
      <c r="F237" s="2" t="s">
        <v>119</v>
      </c>
      <c r="G237" s="2" t="s">
        <v>520</v>
      </c>
    </row>
    <row r="238" spans="1:7" x14ac:dyDescent="0.25">
      <c r="A238" s="2" t="s">
        <v>44</v>
      </c>
      <c r="B238" s="2" t="s">
        <v>521</v>
      </c>
      <c r="C238" s="2" t="str">
        <f>_xlfn.CONCAT(AllFields[[#This Row],[Entity]]," &gt; ",AllFields[[#This Row],[Field Name]])</f>
        <v>Client &gt; Other Phone</v>
      </c>
      <c r="D238" s="2" t="s">
        <v>74</v>
      </c>
      <c r="E238" s="2" t="str">
        <f>""</f>
        <v/>
      </c>
      <c r="F238" s="2" t="s">
        <v>123</v>
      </c>
      <c r="G238" s="2" t="s">
        <v>522</v>
      </c>
    </row>
    <row r="239" spans="1:7" x14ac:dyDescent="0.25">
      <c r="A239" s="2" t="s">
        <v>44</v>
      </c>
      <c r="B239" s="2" t="s">
        <v>523</v>
      </c>
      <c r="C239" s="2" t="str">
        <f>_xlfn.CONCAT(AllFields[[#This Row],[Entity]]," &gt; ",AllFields[[#This Row],[Field Name]])</f>
        <v>Client &gt; Ownership</v>
      </c>
      <c r="D239" s="2" t="s">
        <v>74</v>
      </c>
      <c r="E239" s="2" t="str">
        <f>""</f>
        <v/>
      </c>
      <c r="F239" s="2" t="s">
        <v>78</v>
      </c>
      <c r="G239" s="2" t="s">
        <v>524</v>
      </c>
    </row>
    <row r="240" spans="1:7" x14ac:dyDescent="0.25">
      <c r="A240" s="2" t="s">
        <v>44</v>
      </c>
      <c r="B240" s="2" t="s">
        <v>525</v>
      </c>
      <c r="C240" s="2" t="str">
        <f>_xlfn.CONCAT(AllFields[[#This Row],[Entity]]," &gt; ",AllFields[[#This Row],[Field Name]])</f>
        <v>Client &gt; Participates in Workflow</v>
      </c>
      <c r="D240" s="2" t="s">
        <v>74</v>
      </c>
      <c r="E240" s="2" t="str">
        <f>""</f>
        <v/>
      </c>
      <c r="F240" s="2" t="s">
        <v>114</v>
      </c>
      <c r="G240" s="2" t="s">
        <v>526</v>
      </c>
    </row>
    <row r="241" spans="1:7" x14ac:dyDescent="0.25">
      <c r="A241" s="2" t="s">
        <v>44</v>
      </c>
      <c r="B241" s="2" t="s">
        <v>527</v>
      </c>
      <c r="C241" s="2" t="str">
        <f>_xlfn.CONCAT(AllFields[[#This Row],[Entity]]," &gt; ",AllFields[[#This Row],[Field Name]])</f>
        <v>Client &gt; Payment Term</v>
      </c>
      <c r="D241" s="2" t="s">
        <v>74</v>
      </c>
      <c r="E241" s="2" t="str">
        <f>""</f>
        <v/>
      </c>
      <c r="F241" s="2" t="s">
        <v>78</v>
      </c>
      <c r="G241" s="2" t="s">
        <v>528</v>
      </c>
    </row>
    <row r="242" spans="1:7" x14ac:dyDescent="0.25">
      <c r="A242" s="2" t="s">
        <v>44</v>
      </c>
      <c r="B242" s="2" t="s">
        <v>529</v>
      </c>
      <c r="C242" s="2" t="str">
        <f>_xlfn.CONCAT(AllFields[[#This Row],[Entity]]," &gt; ",AllFields[[#This Row],[Field Name]])</f>
        <v>Client &gt; Preferred Day</v>
      </c>
      <c r="D242" s="2" t="s">
        <v>74</v>
      </c>
      <c r="E242" s="2" t="str">
        <f>""</f>
        <v/>
      </c>
      <c r="F242" s="2" t="s">
        <v>78</v>
      </c>
      <c r="G242" s="2" t="s">
        <v>530</v>
      </c>
    </row>
    <row r="243" spans="1:7" x14ac:dyDescent="0.25">
      <c r="A243" s="2" t="s">
        <v>44</v>
      </c>
      <c r="B243" s="2" t="s">
        <v>531</v>
      </c>
      <c r="C243" s="2" t="str">
        <f>_xlfn.CONCAT(AllFields[[#This Row],[Entity]]," &gt; ",AllFields[[#This Row],[Field Name]])</f>
        <v>Client &gt; Preferred Method of Contact</v>
      </c>
      <c r="D243" s="2" t="s">
        <v>74</v>
      </c>
      <c r="E243" s="2" t="str">
        <f>""</f>
        <v/>
      </c>
      <c r="F243" s="2" t="s">
        <v>78</v>
      </c>
      <c r="G243" s="2" t="s">
        <v>532</v>
      </c>
    </row>
    <row r="244" spans="1:7" x14ac:dyDescent="0.25">
      <c r="A244" s="2" t="s">
        <v>44</v>
      </c>
      <c r="B244" s="2" t="s">
        <v>533</v>
      </c>
      <c r="C244" s="2" t="str">
        <f>_xlfn.CONCAT(AllFields[[#This Row],[Entity]]," &gt; ",AllFields[[#This Row],[Field Name]])</f>
        <v>Client &gt; Preferred Time</v>
      </c>
      <c r="D244" s="2" t="s">
        <v>74</v>
      </c>
      <c r="E244" s="2" t="str">
        <f>""</f>
        <v/>
      </c>
      <c r="F244" s="2" t="s">
        <v>78</v>
      </c>
      <c r="G244" s="2" t="s">
        <v>534</v>
      </c>
    </row>
    <row r="245" spans="1:7" x14ac:dyDescent="0.25">
      <c r="A245" s="2" t="s">
        <v>44</v>
      </c>
      <c r="B245" s="2" t="s">
        <v>535</v>
      </c>
      <c r="C245" s="2" t="str">
        <f>_xlfn.CONCAT(AllFields[[#This Row],[Entity]]," &gt; ",AllFields[[#This Row],[Field Name]])</f>
        <v>Client &gt; Primary Satori ID</v>
      </c>
      <c r="D245" s="2" t="s">
        <v>74</v>
      </c>
      <c r="E245" s="2" t="str">
        <f>""</f>
        <v/>
      </c>
      <c r="F245" s="2" t="s">
        <v>123</v>
      </c>
      <c r="G245" s="2" t="s">
        <v>536</v>
      </c>
    </row>
    <row r="246" spans="1:7" x14ac:dyDescent="0.25">
      <c r="A246" s="2" t="s">
        <v>44</v>
      </c>
      <c r="B246" s="2" t="s">
        <v>537</v>
      </c>
      <c r="C246" s="2" t="str">
        <f>_xlfn.CONCAT(AllFields[[#This Row],[Entity]]," &gt; ",AllFields[[#This Row],[Field Name]])</f>
        <v>Client &gt; Primary Twitter ID</v>
      </c>
      <c r="D246" s="2" t="s">
        <v>74</v>
      </c>
      <c r="E246" s="2" t="str">
        <f>""</f>
        <v/>
      </c>
      <c r="F246" s="2" t="s">
        <v>123</v>
      </c>
      <c r="G246" s="2" t="s">
        <v>538</v>
      </c>
    </row>
    <row r="247" spans="1:7" x14ac:dyDescent="0.25">
      <c r="A247" s="2" t="s">
        <v>44</v>
      </c>
      <c r="B247" s="2" t="s">
        <v>539</v>
      </c>
      <c r="C247" s="2" t="str">
        <f>_xlfn.CONCAT(AllFields[[#This Row],[Entity]]," &gt; ",AllFields[[#This Row],[Field Name]])</f>
        <v>Client &gt; Process</v>
      </c>
      <c r="D247" s="2" t="s">
        <v>74</v>
      </c>
      <c r="E247" s="2" t="str">
        <f>""</f>
        <v/>
      </c>
      <c r="F247" s="2" t="s">
        <v>75</v>
      </c>
      <c r="G247" s="2" t="s">
        <v>540</v>
      </c>
    </row>
    <row r="248" spans="1:7" x14ac:dyDescent="0.25">
      <c r="A248" s="2" t="s">
        <v>44</v>
      </c>
      <c r="B248" s="2" t="s">
        <v>541</v>
      </c>
      <c r="C248" s="2" t="str">
        <f>_xlfn.CONCAT(AllFields[[#This Row],[Entity]]," &gt; ",AllFields[[#This Row],[Field Name]])</f>
        <v>Client &gt; Prospect Client On</v>
      </c>
      <c r="D248" s="2" t="s">
        <v>74</v>
      </c>
      <c r="E248" s="2" t="str">
        <f>""</f>
        <v/>
      </c>
      <c r="F248" s="2" t="s">
        <v>83</v>
      </c>
      <c r="G248" s="2" t="s">
        <v>542</v>
      </c>
    </row>
    <row r="249" spans="1:7" x14ac:dyDescent="0.25">
      <c r="A249" s="2" t="s">
        <v>44</v>
      </c>
      <c r="B249" s="2" t="s">
        <v>127</v>
      </c>
      <c r="C249" s="2" t="str">
        <f>_xlfn.CONCAT(AllFields[[#This Row],[Entity]]," &gt; ",AllFields[[#This Row],[Field Name]])</f>
        <v>Client &gt; Record Created On</v>
      </c>
      <c r="D249" s="2" t="s">
        <v>74</v>
      </c>
      <c r="E249" s="2" t="str">
        <f>""</f>
        <v/>
      </c>
      <c r="F249" s="2" t="s">
        <v>83</v>
      </c>
      <c r="G249" s="2" t="s">
        <v>128</v>
      </c>
    </row>
    <row r="250" spans="1:7" x14ac:dyDescent="0.25">
      <c r="A250" s="2" t="s">
        <v>44</v>
      </c>
      <c r="B250" s="2" t="s">
        <v>216</v>
      </c>
      <c r="C250" s="2" t="str">
        <f>_xlfn.CONCAT(AllFields[[#This Row],[Entity]]," &gt; ",AllFields[[#This Row],[Field Name]])</f>
        <v>Client &gt; Self bill?</v>
      </c>
      <c r="D250" s="2" t="s">
        <v>74</v>
      </c>
      <c r="E250" s="2" t="str">
        <f>""</f>
        <v/>
      </c>
      <c r="F250" s="2" t="s">
        <v>114</v>
      </c>
      <c r="G250" s="2" t="s">
        <v>217</v>
      </c>
    </row>
    <row r="251" spans="1:7" x14ac:dyDescent="0.25">
      <c r="A251" s="2" t="s">
        <v>44</v>
      </c>
      <c r="B251" s="2" t="s">
        <v>543</v>
      </c>
      <c r="C251" s="2" t="str">
        <f>_xlfn.CONCAT(AllFields[[#This Row],[Entity]]," &gt; ",AllFields[[#This Row],[Field Name]])</f>
        <v>Client &gt; Send Marketing Materials</v>
      </c>
      <c r="D251" s="2" t="s">
        <v>74</v>
      </c>
      <c r="E251" s="2" t="str">
        <f>""</f>
        <v/>
      </c>
      <c r="F251" s="2" t="s">
        <v>114</v>
      </c>
      <c r="G251" s="2" t="s">
        <v>544</v>
      </c>
    </row>
    <row r="252" spans="1:7" x14ac:dyDescent="0.25">
      <c r="A252" s="2" t="s">
        <v>44</v>
      </c>
      <c r="B252" s="2" t="s">
        <v>545</v>
      </c>
      <c r="C252" s="2" t="str">
        <f>_xlfn.CONCAT(AllFields[[#This Row],[Entity]]," &gt; ",AllFields[[#This Row],[Field Name]])</f>
        <v>Client &gt; Send to external system</v>
      </c>
      <c r="D252" s="2" t="s">
        <v>74</v>
      </c>
      <c r="E252" s="2" t="str">
        <f>""</f>
        <v/>
      </c>
      <c r="F252" s="2" t="s">
        <v>114</v>
      </c>
      <c r="G252" s="2" t="s">
        <v>546</v>
      </c>
    </row>
    <row r="253" spans="1:7" x14ac:dyDescent="0.25">
      <c r="A253" s="2" t="s">
        <v>44</v>
      </c>
      <c r="B253" s="2" t="s">
        <v>547</v>
      </c>
      <c r="C253" s="2" t="str">
        <f>_xlfn.CONCAT(AllFields[[#This Row],[Entity]]," &gt; ",AllFields[[#This Row],[Field Name]])</f>
        <v>Client &gt; Service Tag Consultancy</v>
      </c>
      <c r="D253" s="2" t="s">
        <v>74</v>
      </c>
      <c r="E253" s="2" t="str">
        <f>""</f>
        <v/>
      </c>
      <c r="F253" s="2" t="s">
        <v>114</v>
      </c>
      <c r="G253" s="2" t="s">
        <v>548</v>
      </c>
    </row>
    <row r="254" spans="1:7" x14ac:dyDescent="0.25">
      <c r="A254" s="2" t="s">
        <v>44</v>
      </c>
      <c r="B254" s="2" t="s">
        <v>549</v>
      </c>
      <c r="C254" s="2" t="str">
        <f>_xlfn.CONCAT(AllFields[[#This Row],[Entity]]," &gt; ",AllFields[[#This Row],[Field Name]])</f>
        <v>Client &gt; Service Tag Contract</v>
      </c>
      <c r="D254" s="2" t="s">
        <v>74</v>
      </c>
      <c r="E254" s="2" t="str">
        <f>""</f>
        <v/>
      </c>
      <c r="F254" s="2" t="s">
        <v>114</v>
      </c>
      <c r="G254" s="2" t="s">
        <v>550</v>
      </c>
    </row>
    <row r="255" spans="1:7" x14ac:dyDescent="0.25">
      <c r="A255" s="2" t="s">
        <v>44</v>
      </c>
      <c r="B255" s="2" t="s">
        <v>551</v>
      </c>
      <c r="C255" s="2" t="str">
        <f>_xlfn.CONCAT(AllFields[[#This Row],[Entity]]," &gt; ",AllFields[[#This Row],[Field Name]])</f>
        <v>Client &gt; Service Tag Flair</v>
      </c>
      <c r="D255" s="2" t="s">
        <v>74</v>
      </c>
      <c r="E255" s="2" t="str">
        <f>""</f>
        <v/>
      </c>
      <c r="F255" s="2" t="s">
        <v>114</v>
      </c>
      <c r="G255" s="2" t="s">
        <v>552</v>
      </c>
    </row>
    <row r="256" spans="1:7" x14ac:dyDescent="0.25">
      <c r="A256" s="2" t="s">
        <v>44</v>
      </c>
      <c r="B256" s="2" t="s">
        <v>553</v>
      </c>
      <c r="C256" s="2" t="str">
        <f>_xlfn.CONCAT(AllFields[[#This Row],[Entity]]," &gt; ",AllFields[[#This Row],[Field Name]])</f>
        <v>Client &gt; Service Tag Managed Services</v>
      </c>
      <c r="D256" s="2" t="s">
        <v>74</v>
      </c>
      <c r="E256" s="2" t="str">
        <f>""</f>
        <v/>
      </c>
      <c r="F256" s="2" t="s">
        <v>114</v>
      </c>
      <c r="G256" s="2" t="s">
        <v>554</v>
      </c>
    </row>
    <row r="257" spans="1:7" x14ac:dyDescent="0.25">
      <c r="A257" s="2" t="s">
        <v>44</v>
      </c>
      <c r="B257" s="2" t="s">
        <v>555</v>
      </c>
      <c r="C257" s="2" t="str">
        <f>_xlfn.CONCAT(AllFields[[#This Row],[Entity]]," &gt; ",AllFields[[#This Row],[Field Name]])</f>
        <v>Client &gt; Service Tag Permanent</v>
      </c>
      <c r="D257" s="2" t="s">
        <v>74</v>
      </c>
      <c r="E257" s="2" t="str">
        <f>""</f>
        <v/>
      </c>
      <c r="F257" s="2" t="s">
        <v>114</v>
      </c>
      <c r="G257" s="2" t="s">
        <v>556</v>
      </c>
    </row>
    <row r="258" spans="1:7" x14ac:dyDescent="0.25">
      <c r="A258" s="2" t="s">
        <v>44</v>
      </c>
      <c r="B258" s="2" t="s">
        <v>557</v>
      </c>
      <c r="C258" s="2" t="str">
        <f>_xlfn.CONCAT(AllFields[[#This Row],[Entity]]," &gt; ",AllFields[[#This Row],[Field Name]])</f>
        <v>Client &gt; SharePoint trigger</v>
      </c>
      <c r="D258" s="2" t="s">
        <v>74</v>
      </c>
      <c r="E258" s="2" t="str">
        <f>""</f>
        <v/>
      </c>
      <c r="F258" s="2" t="s">
        <v>119</v>
      </c>
      <c r="G258" s="2" t="s">
        <v>558</v>
      </c>
    </row>
    <row r="259" spans="1:7" x14ac:dyDescent="0.25">
      <c r="A259" s="2" t="s">
        <v>44</v>
      </c>
      <c r="B259" s="2" t="s">
        <v>559</v>
      </c>
      <c r="C259" s="2" t="str">
        <f>_xlfn.CONCAT(AllFields[[#This Row],[Entity]]," &gt; ",AllFields[[#This Row],[Field Name]])</f>
        <v>Client &gt; Shares Outstanding</v>
      </c>
      <c r="D259" s="2" t="s">
        <v>74</v>
      </c>
      <c r="E259" s="2" t="str">
        <f>""</f>
        <v/>
      </c>
      <c r="F259" s="2" t="s">
        <v>119</v>
      </c>
      <c r="G259" s="2" t="s">
        <v>560</v>
      </c>
    </row>
    <row r="260" spans="1:7" x14ac:dyDescent="0.25">
      <c r="A260" s="2" t="s">
        <v>44</v>
      </c>
      <c r="B260" s="2" t="s">
        <v>561</v>
      </c>
      <c r="C260" s="2" t="str">
        <f>_xlfn.CONCAT(AllFields[[#This Row],[Entity]]," &gt; ",AllFields[[#This Row],[Field Name]])</f>
        <v>Client &gt; Shipping Method</v>
      </c>
      <c r="D260" s="2" t="s">
        <v>74</v>
      </c>
      <c r="E260" s="2" t="str">
        <f>""</f>
        <v/>
      </c>
      <c r="F260" s="2" t="s">
        <v>78</v>
      </c>
      <c r="G260" s="2" t="s">
        <v>562</v>
      </c>
    </row>
    <row r="261" spans="1:7" x14ac:dyDescent="0.25">
      <c r="A261" s="2" t="s">
        <v>44</v>
      </c>
      <c r="B261" s="2" t="s">
        <v>563</v>
      </c>
      <c r="C261" s="2" t="str">
        <f>_xlfn.CONCAT(AllFields[[#This Row],[Entity]]," &gt; ",AllFields[[#This Row],[Field Name]])</f>
        <v>Client &gt; SIC Code</v>
      </c>
      <c r="D261" s="2" t="s">
        <v>74</v>
      </c>
      <c r="E261" s="2" t="str">
        <f>""</f>
        <v/>
      </c>
      <c r="F261" s="2" t="s">
        <v>123</v>
      </c>
      <c r="G261" s="2" t="s">
        <v>564</v>
      </c>
    </row>
    <row r="262" spans="1:7" x14ac:dyDescent="0.25">
      <c r="A262" s="2" t="s">
        <v>44</v>
      </c>
      <c r="B262" s="2" t="s">
        <v>565</v>
      </c>
      <c r="C262" s="2" t="str">
        <f>_xlfn.CONCAT(AllFields[[#This Row],[Entity]]," &gt; ",AllFields[[#This Row],[Field Name]])</f>
        <v>Client &gt; State/Province</v>
      </c>
      <c r="D262" s="2" t="s">
        <v>74</v>
      </c>
      <c r="E262" s="2" t="str">
        <f>""</f>
        <v/>
      </c>
      <c r="F262" s="2" t="s">
        <v>123</v>
      </c>
      <c r="G262" s="2" t="s">
        <v>566</v>
      </c>
    </row>
    <row r="263" spans="1:7" x14ac:dyDescent="0.25">
      <c r="A263" s="2" t="s">
        <v>44</v>
      </c>
      <c r="B263" s="2" t="s">
        <v>148</v>
      </c>
      <c r="C263" s="2" t="str">
        <f>_xlfn.CONCAT(AllFields[[#This Row],[Entity]]," &gt; ",AllFields[[#This Row],[Field Name]])</f>
        <v>Client &gt; Status</v>
      </c>
      <c r="D263" s="2" t="s">
        <v>74</v>
      </c>
      <c r="E263" s="2" t="str">
        <f>""</f>
        <v/>
      </c>
      <c r="F263" s="2" t="s">
        <v>149</v>
      </c>
      <c r="G263" s="2" t="s">
        <v>150</v>
      </c>
    </row>
    <row r="264" spans="1:7" x14ac:dyDescent="0.25">
      <c r="A264" s="2" t="s">
        <v>44</v>
      </c>
      <c r="B264" s="2" t="s">
        <v>151</v>
      </c>
      <c r="C264" s="2" t="str">
        <f>_xlfn.CONCAT(AllFields[[#This Row],[Entity]]," &gt; ",AllFields[[#This Row],[Field Name]])</f>
        <v>Client &gt; Status Reason</v>
      </c>
      <c r="D264" s="2" t="s">
        <v>74</v>
      </c>
      <c r="E264" s="2" t="str">
        <f>""</f>
        <v/>
      </c>
      <c r="F264" s="2" t="s">
        <v>148</v>
      </c>
      <c r="G264" s="2" t="s">
        <v>152</v>
      </c>
    </row>
    <row r="265" spans="1:7" x14ac:dyDescent="0.25">
      <c r="A265" s="2" t="s">
        <v>44</v>
      </c>
      <c r="B265" s="2" t="s">
        <v>567</v>
      </c>
      <c r="C265" s="2" t="str">
        <f>_xlfn.CONCAT(AllFields[[#This Row],[Entity]]," &gt; ",AllFields[[#This Row],[Field Name]])</f>
        <v>Client &gt; Stock Exchange</v>
      </c>
      <c r="D265" s="2" t="s">
        <v>74</v>
      </c>
      <c r="E265" s="2" t="str">
        <f>""</f>
        <v/>
      </c>
      <c r="F265" s="2" t="s">
        <v>123</v>
      </c>
      <c r="G265" s="2" t="s">
        <v>568</v>
      </c>
    </row>
    <row r="266" spans="1:7" x14ac:dyDescent="0.25">
      <c r="A266" s="2" t="s">
        <v>44</v>
      </c>
      <c r="B266" s="2" t="s">
        <v>569</v>
      </c>
      <c r="C266" s="2" t="str">
        <f>_xlfn.CONCAT(AllFields[[#This Row],[Entity]]," &gt; ",AllFields[[#This Row],[Field Name]])</f>
        <v>Client &gt; Street 1</v>
      </c>
      <c r="D266" s="2" t="s">
        <v>74</v>
      </c>
      <c r="E266" s="2" t="str">
        <f>""</f>
        <v/>
      </c>
      <c r="F266" s="2" t="s">
        <v>123</v>
      </c>
      <c r="G266" s="2" t="s">
        <v>570</v>
      </c>
    </row>
    <row r="267" spans="1:7" x14ac:dyDescent="0.25">
      <c r="A267" s="2" t="s">
        <v>44</v>
      </c>
      <c r="B267" s="2" t="s">
        <v>571</v>
      </c>
      <c r="C267" s="2" t="str">
        <f>_xlfn.CONCAT(AllFields[[#This Row],[Entity]]," &gt; ",AllFields[[#This Row],[Field Name]])</f>
        <v>Client &gt; Street 2</v>
      </c>
      <c r="D267" s="2" t="s">
        <v>74</v>
      </c>
      <c r="E267" s="2" t="str">
        <f>""</f>
        <v/>
      </c>
      <c r="F267" s="2" t="s">
        <v>123</v>
      </c>
      <c r="G267" s="2" t="s">
        <v>572</v>
      </c>
    </row>
    <row r="268" spans="1:7" x14ac:dyDescent="0.25">
      <c r="A268" s="2" t="s">
        <v>44</v>
      </c>
      <c r="B268" s="2" t="s">
        <v>573</v>
      </c>
      <c r="C268" s="2" t="str">
        <f>_xlfn.CONCAT(AllFields[[#This Row],[Entity]]," &gt; ",AllFields[[#This Row],[Field Name]])</f>
        <v>Client &gt; Street 3</v>
      </c>
      <c r="D268" s="2" t="s">
        <v>74</v>
      </c>
      <c r="E268" s="2" t="str">
        <f>""</f>
        <v/>
      </c>
      <c r="F268" s="2" t="s">
        <v>123</v>
      </c>
      <c r="G268" s="2" t="s">
        <v>574</v>
      </c>
    </row>
    <row r="269" spans="1:7" x14ac:dyDescent="0.25">
      <c r="A269" s="2" t="s">
        <v>44</v>
      </c>
      <c r="B269" s="2" t="s">
        <v>575</v>
      </c>
      <c r="C269" s="2" t="str">
        <f>_xlfn.CONCAT(AllFields[[#This Row],[Entity]]," &gt; ",AllFields[[#This Row],[Field Name]])</f>
        <v>Client &gt; Suspect Client On</v>
      </c>
      <c r="D269" s="2" t="s">
        <v>74</v>
      </c>
      <c r="E269" s="2" t="str">
        <f>""</f>
        <v/>
      </c>
      <c r="F269" s="2" t="s">
        <v>83</v>
      </c>
      <c r="G269" s="2" t="s">
        <v>576</v>
      </c>
    </row>
    <row r="270" spans="1:7" x14ac:dyDescent="0.25">
      <c r="A270" s="2" t="s">
        <v>44</v>
      </c>
      <c r="B270" s="2" t="s">
        <v>577</v>
      </c>
      <c r="C270" s="2" t="str">
        <f>_xlfn.CONCAT(AllFields[[#This Row],[Entity]]," &gt; ",AllFields[[#This Row],[Field Name]])</f>
        <v>Client &gt; Tags dirty?</v>
      </c>
      <c r="D270" s="2" t="s">
        <v>74</v>
      </c>
      <c r="E270" s="2" t="str">
        <f>""</f>
        <v/>
      </c>
      <c r="F270" s="2" t="s">
        <v>114</v>
      </c>
      <c r="G270" s="2" t="s">
        <v>578</v>
      </c>
    </row>
    <row r="271" spans="1:7" x14ac:dyDescent="0.25">
      <c r="A271" s="2" t="s">
        <v>44</v>
      </c>
      <c r="B271" s="2" t="s">
        <v>579</v>
      </c>
      <c r="C271" s="2" t="str">
        <f>_xlfn.CONCAT(AllFields[[#This Row],[Entity]]," &gt; ",AllFields[[#This Row],[Field Name]])</f>
        <v>Client &gt; TeamsFollowed</v>
      </c>
      <c r="D271" s="2" t="s">
        <v>74</v>
      </c>
      <c r="E271" s="2" t="str">
        <f>""</f>
        <v/>
      </c>
      <c r="F271" s="2" t="s">
        <v>119</v>
      </c>
      <c r="G271" s="2" t="s">
        <v>580</v>
      </c>
    </row>
    <row r="272" spans="1:7" x14ac:dyDescent="0.25">
      <c r="A272" s="2" t="s">
        <v>44</v>
      </c>
      <c r="B272" s="2" t="s">
        <v>581</v>
      </c>
      <c r="C272" s="2" t="str">
        <f>_xlfn.CONCAT(AllFields[[#This Row],[Entity]]," &gt; ",AllFields[[#This Row],[Field Name]])</f>
        <v>Client &gt; Telephone 3</v>
      </c>
      <c r="D272" s="2" t="s">
        <v>74</v>
      </c>
      <c r="E272" s="2" t="str">
        <f>""</f>
        <v/>
      </c>
      <c r="F272" s="2" t="s">
        <v>123</v>
      </c>
      <c r="G272" s="2" t="s">
        <v>582</v>
      </c>
    </row>
    <row r="273" spans="1:7" x14ac:dyDescent="0.25">
      <c r="A273" s="2" t="s">
        <v>44</v>
      </c>
      <c r="B273" s="2" t="s">
        <v>583</v>
      </c>
      <c r="C273" s="2" t="str">
        <f>_xlfn.CONCAT(AllFields[[#This Row],[Entity]]," &gt; ",AllFields[[#This Row],[Field Name]])</f>
        <v>Client &gt; Territory Code</v>
      </c>
      <c r="D273" s="2" t="s">
        <v>74</v>
      </c>
      <c r="E273" s="2" t="str">
        <f>""</f>
        <v/>
      </c>
      <c r="F273" s="2" t="s">
        <v>78</v>
      </c>
      <c r="G273" s="2" t="s">
        <v>584</v>
      </c>
    </row>
    <row r="274" spans="1:7" x14ac:dyDescent="0.25">
      <c r="A274" s="2" t="s">
        <v>44</v>
      </c>
      <c r="B274" s="2" t="s">
        <v>585</v>
      </c>
      <c r="C274" s="2" t="str">
        <f>_xlfn.CONCAT(AllFields[[#This Row],[Entity]]," &gt; ",AllFields[[#This Row],[Field Name]])</f>
        <v>Client &gt; Ticker Symbol</v>
      </c>
      <c r="D274" s="2" t="s">
        <v>74</v>
      </c>
      <c r="E274" s="2" t="str">
        <f>""</f>
        <v/>
      </c>
      <c r="F274" s="2" t="s">
        <v>123</v>
      </c>
      <c r="G274" s="2" t="s">
        <v>586</v>
      </c>
    </row>
    <row r="275" spans="1:7" x14ac:dyDescent="0.25">
      <c r="A275" s="2" t="s">
        <v>44</v>
      </c>
      <c r="B275" s="2" t="s">
        <v>587</v>
      </c>
      <c r="C275" s="2" t="str">
        <f>_xlfn.CONCAT(AllFields[[#This Row],[Entity]]," &gt; ",AllFields[[#This Row],[Field Name]])</f>
        <v>Client &gt; Time Spent by me</v>
      </c>
      <c r="D275" s="2" t="s">
        <v>74</v>
      </c>
      <c r="E275" s="2" t="str">
        <f>""</f>
        <v/>
      </c>
      <c r="F275" s="2" t="s">
        <v>123</v>
      </c>
      <c r="G275" s="2" t="s">
        <v>588</v>
      </c>
    </row>
    <row r="276" spans="1:7" x14ac:dyDescent="0.25">
      <c r="A276" s="2" t="s">
        <v>44</v>
      </c>
      <c r="B276" s="2" t="s">
        <v>589</v>
      </c>
      <c r="C276" s="2" t="str">
        <f>_xlfn.CONCAT(AllFields[[#This Row],[Entity]]," &gt; ",AllFields[[#This Row],[Field Name]])</f>
        <v>Client &gt; Time Zone Rule Version Number</v>
      </c>
      <c r="D276" s="2" t="s">
        <v>74</v>
      </c>
      <c r="E276" s="2" t="str">
        <f>""</f>
        <v/>
      </c>
      <c r="F276" s="2" t="s">
        <v>119</v>
      </c>
      <c r="G276" s="2" t="s">
        <v>590</v>
      </c>
    </row>
    <row r="277" spans="1:7" x14ac:dyDescent="0.25">
      <c r="A277" s="2" t="s">
        <v>44</v>
      </c>
      <c r="B277" s="2" t="s">
        <v>591</v>
      </c>
      <c r="C277" s="2" t="str">
        <f>_xlfn.CONCAT(AllFields[[#This Row],[Entity]]," &gt; ",AllFields[[#This Row],[Field Name]])</f>
        <v>Client &gt; Timesheet signoff</v>
      </c>
      <c r="D277" s="2" t="s">
        <v>74</v>
      </c>
      <c r="E277" s="2" t="str">
        <f>""</f>
        <v/>
      </c>
      <c r="F277" s="2" t="s">
        <v>78</v>
      </c>
      <c r="G277" s="2" t="s">
        <v>592</v>
      </c>
    </row>
    <row r="278" spans="1:7" x14ac:dyDescent="0.25">
      <c r="A278" s="2" t="s">
        <v>44</v>
      </c>
      <c r="B278" s="2" t="s">
        <v>593</v>
      </c>
      <c r="C278" s="2" t="str">
        <f>_xlfn.CONCAT(AllFields[[#This Row],[Entity]]," &gt; ",AllFields[[#This Row],[Field Name]])</f>
        <v>Client &gt; User Field 1</v>
      </c>
      <c r="D278" s="2" t="s">
        <v>74</v>
      </c>
      <c r="E278" s="2" t="str">
        <f>""</f>
        <v/>
      </c>
      <c r="F278" s="2" t="s">
        <v>132</v>
      </c>
      <c r="G278" s="2" t="s">
        <v>594</v>
      </c>
    </row>
    <row r="279" spans="1:7" x14ac:dyDescent="0.25">
      <c r="A279" s="2" t="s">
        <v>44</v>
      </c>
      <c r="B279" s="2" t="s">
        <v>595</v>
      </c>
      <c r="C279" s="2" t="str">
        <f>_xlfn.CONCAT(AllFields[[#This Row],[Entity]]," &gt; ",AllFields[[#This Row],[Field Name]])</f>
        <v>Client &gt; User Field 2</v>
      </c>
      <c r="D279" s="2" t="s">
        <v>74</v>
      </c>
      <c r="E279" s="2" t="str">
        <f>""</f>
        <v/>
      </c>
      <c r="F279" s="2" t="s">
        <v>132</v>
      </c>
      <c r="G279" s="2" t="s">
        <v>596</v>
      </c>
    </row>
    <row r="280" spans="1:7" x14ac:dyDescent="0.25">
      <c r="A280" s="2" t="s">
        <v>44</v>
      </c>
      <c r="B280" s="2" t="s">
        <v>597</v>
      </c>
      <c r="C280" s="2" t="str">
        <f>_xlfn.CONCAT(AllFields[[#This Row],[Entity]]," &gt; ",AllFields[[#This Row],[Field Name]])</f>
        <v>Client &gt; User Field 3</v>
      </c>
      <c r="D280" s="2" t="s">
        <v>74</v>
      </c>
      <c r="E280" s="2" t="str">
        <f>""</f>
        <v/>
      </c>
      <c r="F280" s="2" t="s">
        <v>132</v>
      </c>
      <c r="G280" s="2" t="s">
        <v>598</v>
      </c>
    </row>
    <row r="281" spans="1:7" x14ac:dyDescent="0.25">
      <c r="A281" s="2" t="s">
        <v>44</v>
      </c>
      <c r="B281" s="2" t="s">
        <v>599</v>
      </c>
      <c r="C281" s="2" t="str">
        <f>_xlfn.CONCAT(AllFields[[#This Row],[Entity]]," &gt; ",AllFields[[#This Row],[Field Name]])</f>
        <v>Client &gt; User Field 4</v>
      </c>
      <c r="D281" s="2" t="s">
        <v>74</v>
      </c>
      <c r="E281" s="2" t="str">
        <f>""</f>
        <v/>
      </c>
      <c r="F281" s="2" t="s">
        <v>132</v>
      </c>
      <c r="G281" s="2" t="s">
        <v>600</v>
      </c>
    </row>
    <row r="282" spans="1:7" x14ac:dyDescent="0.25">
      <c r="A282" s="2" t="s">
        <v>44</v>
      </c>
      <c r="B282" s="2" t="s">
        <v>601</v>
      </c>
      <c r="C282" s="2" t="str">
        <f>_xlfn.CONCAT(AllFields[[#This Row],[Entity]]," &gt; ",AllFields[[#This Row],[Field Name]])</f>
        <v>Client &gt; User Field 5</v>
      </c>
      <c r="D282" s="2" t="s">
        <v>74</v>
      </c>
      <c r="E282" s="2" t="str">
        <f>""</f>
        <v/>
      </c>
      <c r="F282" s="2" t="s">
        <v>132</v>
      </c>
      <c r="G282" s="2" t="s">
        <v>602</v>
      </c>
    </row>
    <row r="283" spans="1:7" x14ac:dyDescent="0.25">
      <c r="A283" s="2" t="s">
        <v>44</v>
      </c>
      <c r="B283" s="2" t="s">
        <v>603</v>
      </c>
      <c r="C283" s="2" t="str">
        <f>_xlfn.CONCAT(AllFields[[#This Row],[Entity]]," &gt; ",AllFields[[#This Row],[Field Name]])</f>
        <v>Client &gt; UTC Conversion Time Zone Code</v>
      </c>
      <c r="D283" s="2" t="s">
        <v>74</v>
      </c>
      <c r="E283" s="2" t="str">
        <f>""</f>
        <v/>
      </c>
      <c r="F283" s="2" t="s">
        <v>119</v>
      </c>
      <c r="G283" s="2" t="s">
        <v>604</v>
      </c>
    </row>
    <row r="284" spans="1:7" x14ac:dyDescent="0.25">
      <c r="A284" s="2" t="s">
        <v>44</v>
      </c>
      <c r="B284" s="2" t="s">
        <v>605</v>
      </c>
      <c r="C284" s="2" t="str">
        <f>_xlfn.CONCAT(AllFields[[#This Row],[Entity]]," &gt; ",AllFields[[#This Row],[Field Name]])</f>
        <v>Client &gt; VAT Registration</v>
      </c>
      <c r="D284" s="2" t="s">
        <v>74</v>
      </c>
      <c r="E284" s="2" t="str">
        <f>""</f>
        <v/>
      </c>
      <c r="F284" s="2" t="s">
        <v>123</v>
      </c>
      <c r="G284" s="2" t="s">
        <v>606</v>
      </c>
    </row>
    <row r="285" spans="1:7" x14ac:dyDescent="0.25">
      <c r="A285" s="2" t="s">
        <v>44</v>
      </c>
      <c r="B285" s="2" t="s">
        <v>607</v>
      </c>
      <c r="C285" s="2" t="str">
        <f>_xlfn.CONCAT(AllFields[[#This Row],[Entity]]," &gt; ",AllFields[[#This Row],[Field Name]])</f>
        <v>Client &gt; Version Number</v>
      </c>
      <c r="D285" s="2" t="s">
        <v>74</v>
      </c>
      <c r="E285" s="2" t="str">
        <f>""</f>
        <v/>
      </c>
      <c r="F285" s="2" t="s">
        <v>608</v>
      </c>
      <c r="G285" s="2" t="s">
        <v>609</v>
      </c>
    </row>
    <row r="286" spans="1:7" x14ac:dyDescent="0.25">
      <c r="A286" s="2" t="s">
        <v>44</v>
      </c>
      <c r="B286" s="2" t="s">
        <v>610</v>
      </c>
      <c r="C286" s="2" t="str">
        <f>_xlfn.CONCAT(AllFields[[#This Row],[Entity]]," &gt; ",AllFields[[#This Row],[Field Name]])</f>
        <v>Client &gt; Voyager Code</v>
      </c>
      <c r="D286" s="2" t="s">
        <v>74</v>
      </c>
      <c r="E286" s="2" t="str">
        <f>""</f>
        <v/>
      </c>
      <c r="F286" s="2" t="s">
        <v>123</v>
      </c>
      <c r="G286" s="2" t="s">
        <v>611</v>
      </c>
    </row>
    <row r="287" spans="1:7" x14ac:dyDescent="0.25">
      <c r="A287" s="2" t="s">
        <v>44</v>
      </c>
      <c r="B287" s="2" t="s">
        <v>612</v>
      </c>
      <c r="C287" s="2" t="str">
        <f>_xlfn.CONCAT(AllFields[[#This Row],[Entity]]," &gt; ",AllFields[[#This Row],[Field Name]])</f>
        <v>Client &gt; Website</v>
      </c>
      <c r="D287" s="2" t="s">
        <v>74</v>
      </c>
      <c r="E287" s="2" t="str">
        <f>""</f>
        <v/>
      </c>
      <c r="F287" s="2" t="s">
        <v>123</v>
      </c>
      <c r="G287" s="2" t="s">
        <v>613</v>
      </c>
    </row>
    <row r="288" spans="1:7" x14ac:dyDescent="0.25">
      <c r="A288" s="2" t="s">
        <v>44</v>
      </c>
      <c r="B288" s="2" t="s">
        <v>614</v>
      </c>
      <c r="C288" s="2" t="str">
        <f>_xlfn.CONCAT(AllFields[[#This Row],[Entity]]," &gt; ",AllFields[[#This Row],[Field Name]])</f>
        <v>Client &gt; Work Item Counter</v>
      </c>
      <c r="D288" s="2" t="s">
        <v>74</v>
      </c>
      <c r="E288" s="2" t="str">
        <f>""</f>
        <v/>
      </c>
      <c r="F288" s="2" t="s">
        <v>119</v>
      </c>
      <c r="G288" s="2" t="s">
        <v>615</v>
      </c>
    </row>
    <row r="289" spans="1:7" x14ac:dyDescent="0.25">
      <c r="A289" s="2" t="s">
        <v>44</v>
      </c>
      <c r="B289" s="2" t="s">
        <v>616</v>
      </c>
      <c r="C289" s="2" t="str">
        <f>_xlfn.CONCAT(AllFields[[#This Row],[Entity]]," &gt; ",AllFields[[#This Row],[Field Name]])</f>
        <v>Client &gt; Work Item Counter 2</v>
      </c>
      <c r="D289" s="2" t="s">
        <v>74</v>
      </c>
      <c r="E289" s="2" t="str">
        <f>""</f>
        <v/>
      </c>
      <c r="F289" s="2" t="s">
        <v>119</v>
      </c>
      <c r="G289" s="2" t="s">
        <v>617</v>
      </c>
    </row>
    <row r="290" spans="1:7" x14ac:dyDescent="0.25">
      <c r="A290" s="2" t="s">
        <v>43</v>
      </c>
      <c r="B290" s="2" t="s">
        <v>618</v>
      </c>
      <c r="C290" s="2" t="str">
        <f>_xlfn.CONCAT(AllFields[[#This Row],[Entity]]," &gt; ",AllFields[[#This Row],[Field Name]])</f>
        <v>Contact &gt; Active Contract Temp Placements</v>
      </c>
      <c r="D290" s="2" t="s">
        <v>74</v>
      </c>
      <c r="E290" s="2" t="str">
        <f>""</f>
        <v/>
      </c>
      <c r="F290" s="2" t="s">
        <v>119</v>
      </c>
      <c r="G290" s="2" t="s">
        <v>619</v>
      </c>
    </row>
    <row r="291" spans="1:7" x14ac:dyDescent="0.25">
      <c r="A291" s="2" t="s">
        <v>43</v>
      </c>
      <c r="B291" s="2" t="s">
        <v>620</v>
      </c>
      <c r="C291" s="2" t="str">
        <f>_xlfn.CONCAT(AllFields[[#This Row],[Entity]]," &gt; ",AllFields[[#This Row],[Field Name]])</f>
        <v>Contact &gt; Active Contract Temp Placements (Last Updated On)</v>
      </c>
      <c r="D291" s="2" t="s">
        <v>74</v>
      </c>
      <c r="E291" s="2" t="str">
        <f>""</f>
        <v/>
      </c>
      <c r="F291" s="2" t="s">
        <v>83</v>
      </c>
      <c r="G291" s="2" t="s">
        <v>621</v>
      </c>
    </row>
    <row r="292" spans="1:7" x14ac:dyDescent="0.25">
      <c r="A292" s="2" t="s">
        <v>43</v>
      </c>
      <c r="B292" s="2" t="s">
        <v>622</v>
      </c>
      <c r="C292" s="2" t="str">
        <f>_xlfn.CONCAT(AllFields[[#This Row],[Entity]]," &gt; ",AllFields[[#This Row],[Field Name]])</f>
        <v>Contact &gt; Active Contract Temp Placements (State)</v>
      </c>
      <c r="D292" s="2" t="s">
        <v>74</v>
      </c>
      <c r="E292" s="2" t="str">
        <f>""</f>
        <v/>
      </c>
      <c r="F292" s="2" t="s">
        <v>119</v>
      </c>
      <c r="G292" s="2" t="s">
        <v>623</v>
      </c>
    </row>
    <row r="293" spans="1:7" x14ac:dyDescent="0.25">
      <c r="A293" s="2" t="s">
        <v>43</v>
      </c>
      <c r="B293" s="2" t="s">
        <v>624</v>
      </c>
      <c r="C293" s="2" t="str">
        <f>_xlfn.CONCAT(AllFields[[#This Row],[Entity]]," &gt; ",AllFields[[#This Row],[Field Name]])</f>
        <v>Contact &gt; Active Interviews</v>
      </c>
      <c r="D293" s="2" t="s">
        <v>74</v>
      </c>
      <c r="E293" s="2" t="str">
        <f>""</f>
        <v/>
      </c>
      <c r="F293" s="2" t="s">
        <v>119</v>
      </c>
      <c r="G293" s="2" t="s">
        <v>625</v>
      </c>
    </row>
    <row r="294" spans="1:7" x14ac:dyDescent="0.25">
      <c r="A294" s="2" t="s">
        <v>43</v>
      </c>
      <c r="B294" s="2" t="s">
        <v>626</v>
      </c>
      <c r="C294" s="2" t="str">
        <f>_xlfn.CONCAT(AllFields[[#This Row],[Entity]]," &gt; ",AllFields[[#This Row],[Field Name]])</f>
        <v>Contact &gt; Active Interviews (Last Updated On)</v>
      </c>
      <c r="D294" s="2" t="s">
        <v>74</v>
      </c>
      <c r="E294" s="2" t="str">
        <f>""</f>
        <v/>
      </c>
      <c r="F294" s="2" t="s">
        <v>83</v>
      </c>
      <c r="G294" s="2" t="s">
        <v>627</v>
      </c>
    </row>
    <row r="295" spans="1:7" x14ac:dyDescent="0.25">
      <c r="A295" s="2" t="s">
        <v>43</v>
      </c>
      <c r="B295" s="2" t="s">
        <v>628</v>
      </c>
      <c r="C295" s="2" t="str">
        <f>_xlfn.CONCAT(AllFields[[#This Row],[Entity]]," &gt; ",AllFields[[#This Row],[Field Name]])</f>
        <v>Contact &gt; Active Interviews (State)</v>
      </c>
      <c r="D295" s="2" t="s">
        <v>74</v>
      </c>
      <c r="E295" s="2" t="str">
        <f>""</f>
        <v/>
      </c>
      <c r="F295" s="2" t="s">
        <v>119</v>
      </c>
      <c r="G295" s="2" t="s">
        <v>629</v>
      </c>
    </row>
    <row r="296" spans="1:7" x14ac:dyDescent="0.25">
      <c r="A296" s="2" t="s">
        <v>43</v>
      </c>
      <c r="B296" s="2" t="s">
        <v>630</v>
      </c>
      <c r="C296" s="2" t="str">
        <f>_xlfn.CONCAT(AllFields[[#This Row],[Entity]]," &gt; ",AllFields[[#This Row],[Field Name]])</f>
        <v>Contact &gt; Active Offers</v>
      </c>
      <c r="D296" s="2" t="s">
        <v>74</v>
      </c>
      <c r="E296" s="2" t="str">
        <f>""</f>
        <v/>
      </c>
      <c r="F296" s="2" t="s">
        <v>119</v>
      </c>
      <c r="G296" s="2" t="s">
        <v>631</v>
      </c>
    </row>
    <row r="297" spans="1:7" x14ac:dyDescent="0.25">
      <c r="A297" s="2" t="s">
        <v>43</v>
      </c>
      <c r="B297" s="2" t="s">
        <v>632</v>
      </c>
      <c r="C297" s="2" t="str">
        <f>_xlfn.CONCAT(AllFields[[#This Row],[Entity]]," &gt; ",AllFields[[#This Row],[Field Name]])</f>
        <v>Contact &gt; Active Offers (Last Updated On)</v>
      </c>
      <c r="D297" s="2" t="s">
        <v>74</v>
      </c>
      <c r="E297" s="2" t="str">
        <f>""</f>
        <v/>
      </c>
      <c r="F297" s="2" t="s">
        <v>83</v>
      </c>
      <c r="G297" s="2" t="s">
        <v>633</v>
      </c>
    </row>
    <row r="298" spans="1:7" x14ac:dyDescent="0.25">
      <c r="A298" s="2" t="s">
        <v>43</v>
      </c>
      <c r="B298" s="2" t="s">
        <v>634</v>
      </c>
      <c r="C298" s="2" t="str">
        <f>_xlfn.CONCAT(AllFields[[#This Row],[Entity]]," &gt; ",AllFields[[#This Row],[Field Name]])</f>
        <v>Contact &gt; Active Offers (State)</v>
      </c>
      <c r="D298" s="2" t="s">
        <v>74</v>
      </c>
      <c r="E298" s="2" t="str">
        <f>""</f>
        <v/>
      </c>
      <c r="F298" s="2" t="s">
        <v>119</v>
      </c>
      <c r="G298" s="2" t="s">
        <v>635</v>
      </c>
    </row>
    <row r="299" spans="1:7" x14ac:dyDescent="0.25">
      <c r="A299" s="2" t="s">
        <v>43</v>
      </c>
      <c r="B299" s="2" t="s">
        <v>636</v>
      </c>
      <c r="C299" s="2" t="str">
        <f>_xlfn.CONCAT(AllFields[[#This Row],[Entity]]," &gt; ",AllFields[[#This Row],[Field Name]])</f>
        <v>Contact &gt; Active Permanent Placements</v>
      </c>
      <c r="D299" s="2" t="s">
        <v>74</v>
      </c>
      <c r="E299" s="2" t="str">
        <f>""</f>
        <v/>
      </c>
      <c r="F299" s="2" t="s">
        <v>119</v>
      </c>
      <c r="G299" s="2" t="s">
        <v>637</v>
      </c>
    </row>
    <row r="300" spans="1:7" x14ac:dyDescent="0.25">
      <c r="A300" s="2" t="s">
        <v>43</v>
      </c>
      <c r="B300" s="2" t="s">
        <v>638</v>
      </c>
      <c r="C300" s="2" t="str">
        <f>_xlfn.CONCAT(AllFields[[#This Row],[Entity]]," &gt; ",AllFields[[#This Row],[Field Name]])</f>
        <v>Contact &gt; Active Permanent Placements (Last Updated On)</v>
      </c>
      <c r="D300" s="2" t="s">
        <v>74</v>
      </c>
      <c r="E300" s="2" t="str">
        <f>""</f>
        <v/>
      </c>
      <c r="F300" s="2" t="s">
        <v>83</v>
      </c>
      <c r="G300" s="2" t="s">
        <v>639</v>
      </c>
    </row>
    <row r="301" spans="1:7" x14ac:dyDescent="0.25">
      <c r="A301" s="2" t="s">
        <v>43</v>
      </c>
      <c r="B301" s="2" t="s">
        <v>640</v>
      </c>
      <c r="C301" s="2" t="str">
        <f>_xlfn.CONCAT(AllFields[[#This Row],[Entity]]," &gt; ",AllFields[[#This Row],[Field Name]])</f>
        <v>Contact &gt; Active Permanent Placements (State)</v>
      </c>
      <c r="D301" s="2" t="s">
        <v>74</v>
      </c>
      <c r="E301" s="2" t="str">
        <f>""</f>
        <v/>
      </c>
      <c r="F301" s="2" t="s">
        <v>119</v>
      </c>
      <c r="G301" s="2" t="s">
        <v>641</v>
      </c>
    </row>
    <row r="302" spans="1:7" x14ac:dyDescent="0.25">
      <c r="A302" s="2" t="s">
        <v>43</v>
      </c>
      <c r="B302" s="2" t="s">
        <v>642</v>
      </c>
      <c r="C302" s="2" t="str">
        <f>_xlfn.CONCAT(AllFields[[#This Row],[Entity]]," &gt; ",AllFields[[#This Row],[Field Name]])</f>
        <v>Contact &gt; Active Vacancies</v>
      </c>
      <c r="D302" s="2" t="s">
        <v>74</v>
      </c>
      <c r="E302" s="2" t="str">
        <f>""</f>
        <v/>
      </c>
      <c r="F302" s="2" t="s">
        <v>119</v>
      </c>
      <c r="G302" s="2" t="s">
        <v>643</v>
      </c>
    </row>
    <row r="303" spans="1:7" x14ac:dyDescent="0.25">
      <c r="A303" s="2" t="s">
        <v>43</v>
      </c>
      <c r="B303" s="2" t="s">
        <v>644</v>
      </c>
      <c r="C303" s="2" t="str">
        <f>_xlfn.CONCAT(AllFields[[#This Row],[Entity]]," &gt; ",AllFields[[#This Row],[Field Name]])</f>
        <v>Contact &gt; Active Vacancies (Last Updated On)</v>
      </c>
      <c r="D303" s="2" t="s">
        <v>74</v>
      </c>
      <c r="E303" s="2" t="str">
        <f>""</f>
        <v/>
      </c>
      <c r="F303" s="2" t="s">
        <v>83</v>
      </c>
      <c r="G303" s="2" t="s">
        <v>645</v>
      </c>
    </row>
    <row r="304" spans="1:7" x14ac:dyDescent="0.25">
      <c r="A304" s="2" t="s">
        <v>43</v>
      </c>
      <c r="B304" s="2" t="s">
        <v>646</v>
      </c>
      <c r="C304" s="2" t="str">
        <f>_xlfn.CONCAT(AllFields[[#This Row],[Entity]]," &gt; ",AllFields[[#This Row],[Field Name]])</f>
        <v>Contact &gt; Active Vacancies (State)</v>
      </c>
      <c r="D304" s="2" t="s">
        <v>74</v>
      </c>
      <c r="E304" s="2" t="str">
        <f>""</f>
        <v/>
      </c>
      <c r="F304" s="2" t="s">
        <v>119</v>
      </c>
      <c r="G304" s="2" t="s">
        <v>647</v>
      </c>
    </row>
    <row r="305" spans="1:7" x14ac:dyDescent="0.25">
      <c r="A305" s="2" t="s">
        <v>43</v>
      </c>
      <c r="B305" s="2" t="s">
        <v>234</v>
      </c>
      <c r="C305" s="2" t="str">
        <f>_xlfn.CONCAT(AllFields[[#This Row],[Entity]]," &gt; ",AllFields[[#This Row],[Field Name]])</f>
        <v>Contact &gt; Address 1: Fax</v>
      </c>
      <c r="D305" s="2" t="s">
        <v>74</v>
      </c>
      <c r="E305" s="2" t="str">
        <f>""</f>
        <v/>
      </c>
      <c r="F305" s="2" t="s">
        <v>123</v>
      </c>
      <c r="G305" s="2" t="s">
        <v>235</v>
      </c>
    </row>
    <row r="306" spans="1:7" x14ac:dyDescent="0.25">
      <c r="A306" s="2" t="s">
        <v>43</v>
      </c>
      <c r="B306" s="2" t="s">
        <v>236</v>
      </c>
      <c r="C306" s="2" t="str">
        <f>_xlfn.CONCAT(AllFields[[#This Row],[Entity]]," &gt; ",AllFields[[#This Row],[Field Name]])</f>
        <v>Contact &gt; Address 1: Freight Terms</v>
      </c>
      <c r="D306" s="2" t="s">
        <v>74</v>
      </c>
      <c r="E306" s="2" t="str">
        <f>""</f>
        <v/>
      </c>
      <c r="F306" s="2" t="s">
        <v>78</v>
      </c>
      <c r="G306" s="2" t="s">
        <v>237</v>
      </c>
    </row>
    <row r="307" spans="1:7" x14ac:dyDescent="0.25">
      <c r="A307" s="2" t="s">
        <v>43</v>
      </c>
      <c r="B307" s="2" t="s">
        <v>238</v>
      </c>
      <c r="C307" s="2" t="str">
        <f>_xlfn.CONCAT(AllFields[[#This Row],[Entity]]," &gt; ",AllFields[[#This Row],[Field Name]])</f>
        <v>Contact &gt; Address 1: ID</v>
      </c>
      <c r="D307" s="2" t="s">
        <v>74</v>
      </c>
      <c r="E307" s="2" t="str">
        <f>""</f>
        <v/>
      </c>
      <c r="F307" s="2" t="s">
        <v>75</v>
      </c>
      <c r="G307" s="2" t="s">
        <v>239</v>
      </c>
    </row>
    <row r="308" spans="1:7" x14ac:dyDescent="0.25">
      <c r="A308" s="2" t="s">
        <v>43</v>
      </c>
      <c r="B308" s="2" t="s">
        <v>648</v>
      </c>
      <c r="C308" s="2" t="str">
        <f>_xlfn.CONCAT(AllFields[[#This Row],[Entity]]," &gt; ",AllFields[[#This Row],[Field Name]])</f>
        <v>Contact &gt; Address 1: Phone</v>
      </c>
      <c r="D308" s="2" t="s">
        <v>74</v>
      </c>
      <c r="E308" s="2" t="str">
        <f>""</f>
        <v/>
      </c>
      <c r="F308" s="2" t="s">
        <v>123</v>
      </c>
      <c r="G308" s="2" t="s">
        <v>308</v>
      </c>
    </row>
    <row r="309" spans="1:7" x14ac:dyDescent="0.25">
      <c r="A309" s="2" t="s">
        <v>43</v>
      </c>
      <c r="B309" s="2" t="s">
        <v>242</v>
      </c>
      <c r="C309" s="2" t="str">
        <f>_xlfn.CONCAT(AllFields[[#This Row],[Entity]]," &gt; ",AllFields[[#This Row],[Field Name]])</f>
        <v>Contact &gt; Address 1: Post Office Box</v>
      </c>
      <c r="D309" s="2" t="s">
        <v>74</v>
      </c>
      <c r="E309" s="2" t="str">
        <f>""</f>
        <v/>
      </c>
      <c r="F309" s="2" t="s">
        <v>123</v>
      </c>
      <c r="G309" s="2" t="s">
        <v>243</v>
      </c>
    </row>
    <row r="310" spans="1:7" x14ac:dyDescent="0.25">
      <c r="A310" s="2" t="s">
        <v>43</v>
      </c>
      <c r="B310" s="2" t="s">
        <v>244</v>
      </c>
      <c r="C310" s="2" t="str">
        <f>_xlfn.CONCAT(AllFields[[#This Row],[Entity]]," &gt; ",AllFields[[#This Row],[Field Name]])</f>
        <v>Contact &gt; Address 1: Primary Contact Name</v>
      </c>
      <c r="D310" s="2" t="s">
        <v>74</v>
      </c>
      <c r="E310" s="2" t="str">
        <f>""</f>
        <v/>
      </c>
      <c r="F310" s="2" t="s">
        <v>123</v>
      </c>
      <c r="G310" s="2" t="s">
        <v>245</v>
      </c>
    </row>
    <row r="311" spans="1:7" x14ac:dyDescent="0.25">
      <c r="A311" s="2" t="s">
        <v>43</v>
      </c>
      <c r="B311" s="2" t="s">
        <v>246</v>
      </c>
      <c r="C311" s="2" t="str">
        <f>_xlfn.CONCAT(AllFields[[#This Row],[Entity]]," &gt; ",AllFields[[#This Row],[Field Name]])</f>
        <v>Contact &gt; Address 1: Shipping Method</v>
      </c>
      <c r="D311" s="2" t="s">
        <v>74</v>
      </c>
      <c r="E311" s="2" t="str">
        <f>""</f>
        <v/>
      </c>
      <c r="F311" s="2" t="s">
        <v>78</v>
      </c>
      <c r="G311" s="2" t="s">
        <v>247</v>
      </c>
    </row>
    <row r="312" spans="1:7" x14ac:dyDescent="0.25">
      <c r="A312" s="2" t="s">
        <v>43</v>
      </c>
      <c r="B312" s="2" t="s">
        <v>248</v>
      </c>
      <c r="C312" s="2" t="str">
        <f>_xlfn.CONCAT(AllFields[[#This Row],[Entity]]," &gt; ",AllFields[[#This Row],[Field Name]])</f>
        <v>Contact &gt; Address 1: Telephone 2</v>
      </c>
      <c r="D312" s="2" t="s">
        <v>74</v>
      </c>
      <c r="E312" s="2" t="str">
        <f>""</f>
        <v/>
      </c>
      <c r="F312" s="2" t="s">
        <v>123</v>
      </c>
      <c r="G312" s="2" t="s">
        <v>249</v>
      </c>
    </row>
    <row r="313" spans="1:7" x14ac:dyDescent="0.25">
      <c r="A313" s="2" t="s">
        <v>43</v>
      </c>
      <c r="B313" s="2" t="s">
        <v>250</v>
      </c>
      <c r="C313" s="2" t="str">
        <f>_xlfn.CONCAT(AllFields[[#This Row],[Entity]]," &gt; ",AllFields[[#This Row],[Field Name]])</f>
        <v>Contact &gt; Address 1: Telephone 3</v>
      </c>
      <c r="D313" s="2" t="s">
        <v>74</v>
      </c>
      <c r="E313" s="2" t="str">
        <f>""</f>
        <v/>
      </c>
      <c r="F313" s="2" t="s">
        <v>123</v>
      </c>
      <c r="G313" s="2" t="s">
        <v>251</v>
      </c>
    </row>
    <row r="314" spans="1:7" x14ac:dyDescent="0.25">
      <c r="A314" s="2" t="s">
        <v>43</v>
      </c>
      <c r="B314" s="2" t="s">
        <v>252</v>
      </c>
      <c r="C314" s="2" t="str">
        <f>_xlfn.CONCAT(AllFields[[#This Row],[Entity]]," &gt; ",AllFields[[#This Row],[Field Name]])</f>
        <v>Contact &gt; Address 1: UPS Zone</v>
      </c>
      <c r="D314" s="2" t="s">
        <v>74</v>
      </c>
      <c r="E314" s="2" t="str">
        <f>""</f>
        <v/>
      </c>
      <c r="F314" s="2" t="s">
        <v>123</v>
      </c>
      <c r="G314" s="2" t="s">
        <v>253</v>
      </c>
    </row>
    <row r="315" spans="1:7" x14ac:dyDescent="0.25">
      <c r="A315" s="2" t="s">
        <v>43</v>
      </c>
      <c r="B315" s="2" t="s">
        <v>254</v>
      </c>
      <c r="C315" s="2" t="str">
        <f>_xlfn.CONCAT(AllFields[[#This Row],[Entity]]," &gt; ",AllFields[[#This Row],[Field Name]])</f>
        <v>Contact &gt; Address 1: UTC Offset</v>
      </c>
      <c r="D315" s="2" t="s">
        <v>74</v>
      </c>
      <c r="E315" s="2" t="str">
        <f>""</f>
        <v/>
      </c>
      <c r="F315" s="2" t="s">
        <v>119</v>
      </c>
      <c r="G315" s="2" t="s">
        <v>255</v>
      </c>
    </row>
    <row r="316" spans="1:7" x14ac:dyDescent="0.25">
      <c r="A316" s="2" t="s">
        <v>43</v>
      </c>
      <c r="B316" s="2" t="s">
        <v>266</v>
      </c>
      <c r="C316" s="2" t="str">
        <f>_xlfn.CONCAT(AllFields[[#This Row],[Entity]]," &gt; ",AllFields[[#This Row],[Field Name]])</f>
        <v>Contact &gt; Address 2: Fax</v>
      </c>
      <c r="D316" s="2" t="s">
        <v>74</v>
      </c>
      <c r="E316" s="2" t="str">
        <f>""</f>
        <v/>
      </c>
      <c r="F316" s="2" t="s">
        <v>123</v>
      </c>
      <c r="G316" s="2" t="s">
        <v>267</v>
      </c>
    </row>
    <row r="317" spans="1:7" x14ac:dyDescent="0.25">
      <c r="A317" s="2" t="s">
        <v>43</v>
      </c>
      <c r="B317" s="2" t="s">
        <v>268</v>
      </c>
      <c r="C317" s="2" t="str">
        <f>_xlfn.CONCAT(AllFields[[#This Row],[Entity]]," &gt; ",AllFields[[#This Row],[Field Name]])</f>
        <v>Contact &gt; Address 2: Freight Terms</v>
      </c>
      <c r="D317" s="2" t="s">
        <v>74</v>
      </c>
      <c r="E317" s="2" t="str">
        <f>""</f>
        <v/>
      </c>
      <c r="F317" s="2" t="s">
        <v>78</v>
      </c>
      <c r="G317" s="2" t="s">
        <v>269</v>
      </c>
    </row>
    <row r="318" spans="1:7" x14ac:dyDescent="0.25">
      <c r="A318" s="2" t="s">
        <v>43</v>
      </c>
      <c r="B318" s="2" t="s">
        <v>270</v>
      </c>
      <c r="C318" s="2" t="str">
        <f>_xlfn.CONCAT(AllFields[[#This Row],[Entity]]," &gt; ",AllFields[[#This Row],[Field Name]])</f>
        <v>Contact &gt; Address 2: ID</v>
      </c>
      <c r="D318" s="2" t="s">
        <v>74</v>
      </c>
      <c r="E318" s="2" t="str">
        <f>""</f>
        <v/>
      </c>
      <c r="F318" s="2" t="s">
        <v>75</v>
      </c>
      <c r="G318" s="2" t="s">
        <v>271</v>
      </c>
    </row>
    <row r="319" spans="1:7" x14ac:dyDescent="0.25">
      <c r="A319" s="2" t="s">
        <v>43</v>
      </c>
      <c r="B319" s="2" t="s">
        <v>279</v>
      </c>
      <c r="C319" s="2" t="str">
        <f>_xlfn.CONCAT(AllFields[[#This Row],[Entity]]," &gt; ",AllFields[[#This Row],[Field Name]])</f>
        <v>Contact &gt; Address 2: Post Office Box</v>
      </c>
      <c r="D319" s="2" t="s">
        <v>74</v>
      </c>
      <c r="E319" s="2" t="str">
        <f>""</f>
        <v/>
      </c>
      <c r="F319" s="2" t="s">
        <v>123</v>
      </c>
      <c r="G319" s="2" t="s">
        <v>280</v>
      </c>
    </row>
    <row r="320" spans="1:7" x14ac:dyDescent="0.25">
      <c r="A320" s="2" t="s">
        <v>43</v>
      </c>
      <c r="B320" s="2" t="s">
        <v>281</v>
      </c>
      <c r="C320" s="2" t="str">
        <f>_xlfn.CONCAT(AllFields[[#This Row],[Entity]]," &gt; ",AllFields[[#This Row],[Field Name]])</f>
        <v>Contact &gt; Address 2: Primary Contact Name</v>
      </c>
      <c r="D320" s="2" t="s">
        <v>74</v>
      </c>
      <c r="E320" s="2" t="str">
        <f>""</f>
        <v/>
      </c>
      <c r="F320" s="2" t="s">
        <v>123</v>
      </c>
      <c r="G320" s="2" t="s">
        <v>282</v>
      </c>
    </row>
    <row r="321" spans="1:7" x14ac:dyDescent="0.25">
      <c r="A321" s="2" t="s">
        <v>43</v>
      </c>
      <c r="B321" s="2" t="s">
        <v>283</v>
      </c>
      <c r="C321" s="2" t="str">
        <f>_xlfn.CONCAT(AllFields[[#This Row],[Entity]]," &gt; ",AllFields[[#This Row],[Field Name]])</f>
        <v>Contact &gt; Address 2: Shipping Method</v>
      </c>
      <c r="D321" s="2" t="s">
        <v>74</v>
      </c>
      <c r="E321" s="2" t="str">
        <f>""</f>
        <v/>
      </c>
      <c r="F321" s="2" t="s">
        <v>78</v>
      </c>
      <c r="G321" s="2" t="s">
        <v>284</v>
      </c>
    </row>
    <row r="322" spans="1:7" x14ac:dyDescent="0.25">
      <c r="A322" s="2" t="s">
        <v>43</v>
      </c>
      <c r="B322" s="2" t="s">
        <v>293</v>
      </c>
      <c r="C322" s="2" t="str">
        <f>_xlfn.CONCAT(AllFields[[#This Row],[Entity]]," &gt; ",AllFields[[#This Row],[Field Name]])</f>
        <v>Contact &gt; Address 2: Telephone 1</v>
      </c>
      <c r="D322" s="2" t="s">
        <v>74</v>
      </c>
      <c r="E322" s="2" t="str">
        <f>""</f>
        <v/>
      </c>
      <c r="F322" s="2" t="s">
        <v>123</v>
      </c>
      <c r="G322" s="2" t="s">
        <v>294</v>
      </c>
    </row>
    <row r="323" spans="1:7" x14ac:dyDescent="0.25">
      <c r="A323" s="2" t="s">
        <v>43</v>
      </c>
      <c r="B323" s="2" t="s">
        <v>295</v>
      </c>
      <c r="C323" s="2" t="str">
        <f>_xlfn.CONCAT(AllFields[[#This Row],[Entity]]," &gt; ",AllFields[[#This Row],[Field Name]])</f>
        <v>Contact &gt; Address 2: Telephone 2</v>
      </c>
      <c r="D323" s="2" t="s">
        <v>74</v>
      </c>
      <c r="E323" s="2" t="str">
        <f>""</f>
        <v/>
      </c>
      <c r="F323" s="2" t="s">
        <v>123</v>
      </c>
      <c r="G323" s="2" t="s">
        <v>296</v>
      </c>
    </row>
    <row r="324" spans="1:7" x14ac:dyDescent="0.25">
      <c r="A324" s="2" t="s">
        <v>43</v>
      </c>
      <c r="B324" s="2" t="s">
        <v>297</v>
      </c>
      <c r="C324" s="2" t="str">
        <f>_xlfn.CONCAT(AllFields[[#This Row],[Entity]]," &gt; ",AllFields[[#This Row],[Field Name]])</f>
        <v>Contact &gt; Address 2: Telephone 3</v>
      </c>
      <c r="D324" s="2" t="s">
        <v>74</v>
      </c>
      <c r="E324" s="2" t="str">
        <f>""</f>
        <v/>
      </c>
      <c r="F324" s="2" t="s">
        <v>123</v>
      </c>
      <c r="G324" s="2" t="s">
        <v>298</v>
      </c>
    </row>
    <row r="325" spans="1:7" x14ac:dyDescent="0.25">
      <c r="A325" s="2" t="s">
        <v>43</v>
      </c>
      <c r="B325" s="2" t="s">
        <v>299</v>
      </c>
      <c r="C325" s="2" t="str">
        <f>_xlfn.CONCAT(AllFields[[#This Row],[Entity]]," &gt; ",AllFields[[#This Row],[Field Name]])</f>
        <v>Contact &gt; Address 2: UPS Zone</v>
      </c>
      <c r="D325" s="2" t="s">
        <v>74</v>
      </c>
      <c r="E325" s="2" t="str">
        <f>""</f>
        <v/>
      </c>
      <c r="F325" s="2" t="s">
        <v>123</v>
      </c>
      <c r="G325" s="2" t="s">
        <v>300</v>
      </c>
    </row>
    <row r="326" spans="1:7" x14ac:dyDescent="0.25">
      <c r="A326" s="2" t="s">
        <v>43</v>
      </c>
      <c r="B326" s="2" t="s">
        <v>301</v>
      </c>
      <c r="C326" s="2" t="str">
        <f>_xlfn.CONCAT(AllFields[[#This Row],[Entity]]," &gt; ",AllFields[[#This Row],[Field Name]])</f>
        <v>Contact &gt; Address 2: UTC Offset</v>
      </c>
      <c r="D326" s="2" t="s">
        <v>74</v>
      </c>
      <c r="E326" s="2" t="str">
        <f>""</f>
        <v/>
      </c>
      <c r="F326" s="2" t="s">
        <v>119</v>
      </c>
      <c r="G326" s="2" t="s">
        <v>302</v>
      </c>
    </row>
    <row r="327" spans="1:7" x14ac:dyDescent="0.25">
      <c r="A327" s="2" t="s">
        <v>43</v>
      </c>
      <c r="B327" s="2" t="s">
        <v>649</v>
      </c>
      <c r="C327" s="2" t="str">
        <f>_xlfn.CONCAT(AllFields[[#This Row],[Entity]]," &gt; ",AllFields[[#This Row],[Field Name]])</f>
        <v>Contact &gt; Address 3: Fax</v>
      </c>
      <c r="D327" s="2" t="s">
        <v>74</v>
      </c>
      <c r="E327" s="2" t="str">
        <f>""</f>
        <v/>
      </c>
      <c r="F327" s="2" t="s">
        <v>123</v>
      </c>
      <c r="G327" s="2" t="s">
        <v>650</v>
      </c>
    </row>
    <row r="328" spans="1:7" x14ac:dyDescent="0.25">
      <c r="A328" s="2" t="s">
        <v>43</v>
      </c>
      <c r="B328" s="2" t="s">
        <v>651</v>
      </c>
      <c r="C328" s="2" t="str">
        <f>_xlfn.CONCAT(AllFields[[#This Row],[Entity]]," &gt; ",AllFields[[#This Row],[Field Name]])</f>
        <v>Contact &gt; Address 3: Freight Terms</v>
      </c>
      <c r="D328" s="2" t="s">
        <v>74</v>
      </c>
      <c r="E328" s="2" t="str">
        <f>""</f>
        <v/>
      </c>
      <c r="F328" s="2" t="s">
        <v>78</v>
      </c>
      <c r="G328" s="2" t="s">
        <v>652</v>
      </c>
    </row>
    <row r="329" spans="1:7" x14ac:dyDescent="0.25">
      <c r="A329" s="2" t="s">
        <v>43</v>
      </c>
      <c r="B329" s="2" t="s">
        <v>653</v>
      </c>
      <c r="C329" s="2" t="str">
        <f>_xlfn.CONCAT(AllFields[[#This Row],[Entity]]," &gt; ",AllFields[[#This Row],[Field Name]])</f>
        <v>Contact &gt; Address 3: ID</v>
      </c>
      <c r="D329" s="2" t="s">
        <v>74</v>
      </c>
      <c r="E329" s="2" t="str">
        <f>""</f>
        <v/>
      </c>
      <c r="F329" s="2" t="s">
        <v>75</v>
      </c>
      <c r="G329" s="2" t="s">
        <v>654</v>
      </c>
    </row>
    <row r="330" spans="1:7" x14ac:dyDescent="0.25">
      <c r="A330" s="2" t="s">
        <v>43</v>
      </c>
      <c r="B330" s="2" t="s">
        <v>655</v>
      </c>
      <c r="C330" s="2" t="str">
        <f>_xlfn.CONCAT(AllFields[[#This Row],[Entity]]," &gt; ",AllFields[[#This Row],[Field Name]])</f>
        <v>Contact &gt; Address 3: Post Office Box</v>
      </c>
      <c r="D330" s="2" t="s">
        <v>74</v>
      </c>
      <c r="E330" s="2" t="str">
        <f>""</f>
        <v/>
      </c>
      <c r="F330" s="2" t="s">
        <v>123</v>
      </c>
      <c r="G330" s="2" t="s">
        <v>656</v>
      </c>
    </row>
    <row r="331" spans="1:7" x14ac:dyDescent="0.25">
      <c r="A331" s="2" t="s">
        <v>43</v>
      </c>
      <c r="B331" s="2" t="s">
        <v>657</v>
      </c>
      <c r="C331" s="2" t="str">
        <f>_xlfn.CONCAT(AllFields[[#This Row],[Entity]]," &gt; ",AllFields[[#This Row],[Field Name]])</f>
        <v>Contact &gt; Address 3: Primary Contact Name</v>
      </c>
      <c r="D331" s="2" t="s">
        <v>74</v>
      </c>
      <c r="E331" s="2" t="str">
        <f>""</f>
        <v/>
      </c>
      <c r="F331" s="2" t="s">
        <v>123</v>
      </c>
      <c r="G331" s="2" t="s">
        <v>658</v>
      </c>
    </row>
    <row r="332" spans="1:7" x14ac:dyDescent="0.25">
      <c r="A332" s="2" t="s">
        <v>43</v>
      </c>
      <c r="B332" s="2" t="s">
        <v>659</v>
      </c>
      <c r="C332" s="2" t="str">
        <f>_xlfn.CONCAT(AllFields[[#This Row],[Entity]]," &gt; ",AllFields[[#This Row],[Field Name]])</f>
        <v>Contact &gt; Address 3: Shipping Method</v>
      </c>
      <c r="D332" s="2" t="s">
        <v>74</v>
      </c>
      <c r="E332" s="2" t="str">
        <f>""</f>
        <v/>
      </c>
      <c r="F332" s="2" t="s">
        <v>78</v>
      </c>
      <c r="G332" s="2" t="s">
        <v>660</v>
      </c>
    </row>
    <row r="333" spans="1:7" x14ac:dyDescent="0.25">
      <c r="A333" s="2" t="s">
        <v>43</v>
      </c>
      <c r="B333" s="2" t="s">
        <v>661</v>
      </c>
      <c r="C333" s="2" t="str">
        <f>_xlfn.CONCAT(AllFields[[#This Row],[Entity]]," &gt; ",AllFields[[#This Row],[Field Name]])</f>
        <v>Contact &gt; Address 3: Telephone1</v>
      </c>
      <c r="D333" s="2" t="s">
        <v>74</v>
      </c>
      <c r="E333" s="2" t="str">
        <f>""</f>
        <v/>
      </c>
      <c r="F333" s="2" t="s">
        <v>123</v>
      </c>
      <c r="G333" s="2" t="s">
        <v>662</v>
      </c>
    </row>
    <row r="334" spans="1:7" x14ac:dyDescent="0.25">
      <c r="A334" s="2" t="s">
        <v>43</v>
      </c>
      <c r="B334" s="2" t="s">
        <v>663</v>
      </c>
      <c r="C334" s="2" t="str">
        <f>_xlfn.CONCAT(AllFields[[#This Row],[Entity]]," &gt; ",AllFields[[#This Row],[Field Name]])</f>
        <v>Contact &gt; Address 3: Telephone2</v>
      </c>
      <c r="D334" s="2" t="s">
        <v>74</v>
      </c>
      <c r="E334" s="2" t="str">
        <f>""</f>
        <v/>
      </c>
      <c r="F334" s="2" t="s">
        <v>123</v>
      </c>
      <c r="G334" s="2" t="s">
        <v>664</v>
      </c>
    </row>
    <row r="335" spans="1:7" x14ac:dyDescent="0.25">
      <c r="A335" s="2" t="s">
        <v>43</v>
      </c>
      <c r="B335" s="2" t="s">
        <v>665</v>
      </c>
      <c r="C335" s="2" t="str">
        <f>_xlfn.CONCAT(AllFields[[#This Row],[Entity]]," &gt; ",AllFields[[#This Row],[Field Name]])</f>
        <v>Contact &gt; Address 3: Telephone3</v>
      </c>
      <c r="D335" s="2" t="s">
        <v>74</v>
      </c>
      <c r="E335" s="2" t="str">
        <f>""</f>
        <v/>
      </c>
      <c r="F335" s="2" t="s">
        <v>123</v>
      </c>
      <c r="G335" s="2" t="s">
        <v>666</v>
      </c>
    </row>
    <row r="336" spans="1:7" x14ac:dyDescent="0.25">
      <c r="A336" s="2" t="s">
        <v>43</v>
      </c>
      <c r="B336" s="2" t="s">
        <v>667</v>
      </c>
      <c r="C336" s="2" t="str">
        <f>_xlfn.CONCAT(AllFields[[#This Row],[Entity]]," &gt; ",AllFields[[#This Row],[Field Name]])</f>
        <v>Contact &gt; Address 3: UPS Zone</v>
      </c>
      <c r="D336" s="2" t="s">
        <v>74</v>
      </c>
      <c r="E336" s="2" t="str">
        <f>""</f>
        <v/>
      </c>
      <c r="F336" s="2" t="s">
        <v>123</v>
      </c>
      <c r="G336" s="2" t="s">
        <v>668</v>
      </c>
    </row>
    <row r="337" spans="1:7" x14ac:dyDescent="0.25">
      <c r="A337" s="2" t="s">
        <v>43</v>
      </c>
      <c r="B337" s="2" t="s">
        <v>669</v>
      </c>
      <c r="C337" s="2" t="str">
        <f>_xlfn.CONCAT(AllFields[[#This Row],[Entity]]," &gt; ",AllFields[[#This Row],[Field Name]])</f>
        <v>Contact &gt; Address 3: UTC Offset</v>
      </c>
      <c r="D337" s="2" t="s">
        <v>74</v>
      </c>
      <c r="E337" s="2" t="str">
        <f>""</f>
        <v/>
      </c>
      <c r="F337" s="2" t="s">
        <v>119</v>
      </c>
      <c r="G337" s="2" t="s">
        <v>670</v>
      </c>
    </row>
    <row r="338" spans="1:7" x14ac:dyDescent="0.25">
      <c r="A338" s="2" t="s">
        <v>43</v>
      </c>
      <c r="B338" s="2" t="s">
        <v>671</v>
      </c>
      <c r="C338" s="2" t="str">
        <f>_xlfn.CONCAT(AllFields[[#This Row],[Entity]]," &gt; ",AllFields[[#This Row],[Field Name]])</f>
        <v>Contact &gt; Address Cascade Row Version</v>
      </c>
      <c r="D338" s="2" t="s">
        <v>74</v>
      </c>
      <c r="E338" s="2" t="str">
        <f>""</f>
        <v/>
      </c>
      <c r="F338" s="2" t="s">
        <v>123</v>
      </c>
      <c r="G338" s="2" t="s">
        <v>672</v>
      </c>
    </row>
    <row r="339" spans="1:7" x14ac:dyDescent="0.25">
      <c r="A339" s="2" t="s">
        <v>43</v>
      </c>
      <c r="B339" s="2" t="s">
        <v>673</v>
      </c>
      <c r="C339" s="2" t="str">
        <f>_xlfn.CONCAT(AllFields[[#This Row],[Entity]]," &gt; ",AllFields[[#This Row],[Field Name]])</f>
        <v>Contact &gt; Address Lookup</v>
      </c>
      <c r="D339" s="2" t="s">
        <v>74</v>
      </c>
      <c r="E339" s="2" t="str">
        <f>""</f>
        <v/>
      </c>
      <c r="F339" s="2" t="s">
        <v>78</v>
      </c>
      <c r="G339" s="2" t="s">
        <v>674</v>
      </c>
    </row>
    <row r="340" spans="1:7" x14ac:dyDescent="0.25">
      <c r="A340" s="2" t="s">
        <v>43</v>
      </c>
      <c r="B340" s="2" t="s">
        <v>675</v>
      </c>
      <c r="C340" s="2" t="str">
        <f>_xlfn.CONCAT(AllFields[[#This Row],[Entity]]," &gt; ",AllFields[[#This Row],[Field Name]])</f>
        <v>Contact &gt; Address Url</v>
      </c>
      <c r="D340" s="2" t="s">
        <v>74</v>
      </c>
      <c r="E340" s="2" t="str">
        <f>""</f>
        <v/>
      </c>
      <c r="F340" s="2" t="s">
        <v>123</v>
      </c>
      <c r="G340" s="2" t="s">
        <v>676</v>
      </c>
    </row>
    <row r="341" spans="1:7" x14ac:dyDescent="0.25">
      <c r="A341" s="2" t="s">
        <v>43</v>
      </c>
      <c r="B341" s="2" t="s">
        <v>677</v>
      </c>
      <c r="C341" s="2" t="str">
        <f>_xlfn.CONCAT(AllFields[[#This Row],[Entity]]," &gt; ",AllFields[[#This Row],[Field Name]])</f>
        <v>Contact &gt; All candidate tags</v>
      </c>
      <c r="D341" s="2" t="s">
        <v>74</v>
      </c>
      <c r="E341" s="2" t="str">
        <f>""</f>
        <v/>
      </c>
      <c r="F341" s="2" t="s">
        <v>132</v>
      </c>
      <c r="G341" s="2" t="s">
        <v>678</v>
      </c>
    </row>
    <row r="342" spans="1:7" x14ac:dyDescent="0.25">
      <c r="A342" s="2" t="s">
        <v>43</v>
      </c>
      <c r="B342" s="2" t="s">
        <v>309</v>
      </c>
      <c r="C342" s="2" t="str">
        <f>_xlfn.CONCAT(AllFields[[#This Row],[Entity]]," &gt; ",AllFields[[#This Row],[Field Name]])</f>
        <v>Contact &gt; All tags</v>
      </c>
      <c r="D342" s="2" t="s">
        <v>74</v>
      </c>
      <c r="E342" s="2" t="str">
        <f>""</f>
        <v/>
      </c>
      <c r="F342" s="2" t="s">
        <v>132</v>
      </c>
      <c r="G342" s="2" t="s">
        <v>310</v>
      </c>
    </row>
    <row r="343" spans="1:7" x14ac:dyDescent="0.25">
      <c r="A343" s="2" t="s">
        <v>43</v>
      </c>
      <c r="B343" s="2" t="s">
        <v>679</v>
      </c>
      <c r="C343" s="2" t="str">
        <f>_xlfn.CONCAT(AllFields[[#This Row],[Entity]]," &gt; ",AllFields[[#This Row],[Field Name]])</f>
        <v>Contact &gt; Anniversary</v>
      </c>
      <c r="D343" s="2" t="s">
        <v>74</v>
      </c>
      <c r="E343" s="2" t="str">
        <f>""</f>
        <v/>
      </c>
      <c r="F343" s="2" t="s">
        <v>83</v>
      </c>
      <c r="G343" s="2" t="s">
        <v>680</v>
      </c>
    </row>
    <row r="344" spans="1:7" x14ac:dyDescent="0.25">
      <c r="A344" s="2" t="s">
        <v>43</v>
      </c>
      <c r="B344" s="2" t="s">
        <v>681</v>
      </c>
      <c r="C344" s="2" t="str">
        <f>_xlfn.CONCAT(AllFields[[#This Row],[Entity]]," &gt; ",AllFields[[#This Row],[Field Name]])</f>
        <v>Contact &gt; Annual Income</v>
      </c>
      <c r="D344" s="2" t="s">
        <v>74</v>
      </c>
      <c r="E344" s="2" t="str">
        <f>""</f>
        <v/>
      </c>
      <c r="F344" s="2" t="s">
        <v>107</v>
      </c>
      <c r="G344" s="2" t="s">
        <v>682</v>
      </c>
    </row>
    <row r="345" spans="1:7" x14ac:dyDescent="0.25">
      <c r="A345" s="2" t="s">
        <v>43</v>
      </c>
      <c r="B345" s="2" t="s">
        <v>683</v>
      </c>
      <c r="C345" s="2" t="str">
        <f>_xlfn.CONCAT(AllFields[[#This Row],[Entity]]," &gt; ",AllFields[[#This Row],[Field Name]])</f>
        <v>Contact &gt; Annual Income (Base)</v>
      </c>
      <c r="D345" s="2" t="s">
        <v>74</v>
      </c>
      <c r="E345" s="2" t="str">
        <f>""</f>
        <v/>
      </c>
      <c r="F345" s="2" t="s">
        <v>107</v>
      </c>
      <c r="G345" s="2" t="s">
        <v>684</v>
      </c>
    </row>
    <row r="346" spans="1:7" x14ac:dyDescent="0.25">
      <c r="A346" s="2" t="s">
        <v>43</v>
      </c>
      <c r="B346" s="2" t="s">
        <v>685</v>
      </c>
      <c r="C346" s="2" t="str">
        <f>_xlfn.CONCAT(AllFields[[#This Row],[Entity]]," &gt; ",AllFields[[#This Row],[Field Name]])</f>
        <v>Contact &gt; Applied For Vacancies</v>
      </c>
      <c r="D346" s="2" t="s">
        <v>74</v>
      </c>
      <c r="E346" s="2" t="str">
        <f>""</f>
        <v/>
      </c>
      <c r="F346" s="2" t="s">
        <v>132</v>
      </c>
      <c r="G346" s="2" t="s">
        <v>686</v>
      </c>
    </row>
    <row r="347" spans="1:7" x14ac:dyDescent="0.25">
      <c r="A347" s="2" t="s">
        <v>43</v>
      </c>
      <c r="B347" s="2" t="s">
        <v>687</v>
      </c>
      <c r="C347" s="2" t="str">
        <f>_xlfn.CONCAT(AllFields[[#This Row],[Entity]]," &gt; ",AllFields[[#This Row],[Field Name]])</f>
        <v>Contact &gt; Approver Validated</v>
      </c>
      <c r="D347" s="2" t="s">
        <v>74</v>
      </c>
      <c r="E347" s="2" t="str">
        <f>""</f>
        <v/>
      </c>
      <c r="F347" s="2" t="s">
        <v>114</v>
      </c>
      <c r="G347" s="2" t="s">
        <v>688</v>
      </c>
    </row>
    <row r="348" spans="1:7" x14ac:dyDescent="0.25">
      <c r="A348" s="2" t="s">
        <v>43</v>
      </c>
      <c r="B348" s="2" t="s">
        <v>689</v>
      </c>
      <c r="C348" s="2" t="str">
        <f>_xlfn.CONCAT(AllFields[[#This Row],[Entity]]," &gt; ",AllFields[[#This Row],[Field Name]])</f>
        <v>Contact &gt; Assistant</v>
      </c>
      <c r="D348" s="2" t="s">
        <v>74</v>
      </c>
      <c r="E348" s="2" t="str">
        <f>""</f>
        <v/>
      </c>
      <c r="F348" s="2" t="s">
        <v>123</v>
      </c>
      <c r="G348" s="2" t="s">
        <v>690</v>
      </c>
    </row>
    <row r="349" spans="1:7" x14ac:dyDescent="0.25">
      <c r="A349" s="2" t="s">
        <v>43</v>
      </c>
      <c r="B349" s="2" t="s">
        <v>691</v>
      </c>
      <c r="C349" s="2" t="str">
        <f>_xlfn.CONCAT(AllFields[[#This Row],[Entity]]," &gt; ",AllFields[[#This Row],[Field Name]])</f>
        <v>Contact &gt; Assistant Phone</v>
      </c>
      <c r="D349" s="2" t="s">
        <v>74</v>
      </c>
      <c r="E349" s="2" t="str">
        <f>""</f>
        <v/>
      </c>
      <c r="F349" s="2" t="s">
        <v>123</v>
      </c>
      <c r="G349" s="2" t="s">
        <v>692</v>
      </c>
    </row>
    <row r="350" spans="1:7" x14ac:dyDescent="0.25">
      <c r="A350" s="2" t="s">
        <v>43</v>
      </c>
      <c r="B350" s="2" t="s">
        <v>693</v>
      </c>
      <c r="C350" s="2" t="str">
        <f>_xlfn.CONCAT(AllFields[[#This Row],[Entity]]," &gt; ",AllFields[[#This Row],[Field Name]])</f>
        <v>Contact &gt; Autonumber</v>
      </c>
      <c r="D350" s="2" t="s">
        <v>74</v>
      </c>
      <c r="E350" s="2" t="str">
        <f>""</f>
        <v/>
      </c>
      <c r="F350" s="2" t="s">
        <v>123</v>
      </c>
      <c r="G350" s="2" t="s">
        <v>694</v>
      </c>
    </row>
    <row r="351" spans="1:7" x14ac:dyDescent="0.25">
      <c r="A351" s="2" t="s">
        <v>43</v>
      </c>
      <c r="B351" s="2" t="s">
        <v>695</v>
      </c>
      <c r="C351" s="2" t="str">
        <f>_xlfn.CONCAT(AllFields[[#This Row],[Entity]]," &gt; ",AllFields[[#This Row],[Field Name]])</f>
        <v>Contact &gt; Availability</v>
      </c>
      <c r="D351" s="2" t="s">
        <v>74</v>
      </c>
      <c r="E351" s="2" t="str">
        <f>""</f>
        <v/>
      </c>
      <c r="F351" s="2" t="s">
        <v>83</v>
      </c>
      <c r="G351" s="2" t="s">
        <v>696</v>
      </c>
    </row>
    <row r="352" spans="1:7" x14ac:dyDescent="0.25">
      <c r="A352" s="2" t="s">
        <v>43</v>
      </c>
      <c r="B352" s="2" t="s">
        <v>697</v>
      </c>
      <c r="C352" s="2" t="str">
        <f>_xlfn.CONCAT(AllFields[[#This Row],[Entity]]," &gt; ",AllFields[[#This Row],[Field Name]])</f>
        <v>Contact &gt; Back Office Customer</v>
      </c>
      <c r="D352" s="2" t="s">
        <v>74</v>
      </c>
      <c r="E352" s="2" t="str">
        <f>""</f>
        <v/>
      </c>
      <c r="F352" s="2" t="s">
        <v>114</v>
      </c>
      <c r="G352" s="2" t="s">
        <v>698</v>
      </c>
    </row>
    <row r="353" spans="1:7" x14ac:dyDescent="0.25">
      <c r="A353" s="2" t="s">
        <v>43</v>
      </c>
      <c r="B353" s="2" t="s">
        <v>699</v>
      </c>
      <c r="C353" s="2" t="str">
        <f>_xlfn.CONCAT(AllFields[[#This Row],[Entity]]," &gt; ",AllFields[[#This Row],[Field Name]])</f>
        <v>Contact &gt; Birthday</v>
      </c>
      <c r="D353" s="2" t="s">
        <v>74</v>
      </c>
      <c r="E353" s="2" t="str">
        <f>""</f>
        <v/>
      </c>
      <c r="F353" s="2" t="s">
        <v>83</v>
      </c>
      <c r="G353" s="2" t="s">
        <v>700</v>
      </c>
    </row>
    <row r="354" spans="1:7" x14ac:dyDescent="0.25">
      <c r="A354" s="2" t="s">
        <v>43</v>
      </c>
      <c r="B354" s="2" t="s">
        <v>701</v>
      </c>
      <c r="C354" s="2" t="str">
        <f>_xlfn.CONCAT(AllFields[[#This Row],[Entity]]," &gt; ",AllFields[[#This Row],[Field Name]])</f>
        <v>Contact &gt; Block Emails</v>
      </c>
      <c r="D354" s="2" t="s">
        <v>74</v>
      </c>
      <c r="E354" s="2" t="str">
        <f>""</f>
        <v/>
      </c>
      <c r="F354" s="2" t="s">
        <v>114</v>
      </c>
      <c r="G354" s="2" t="s">
        <v>419</v>
      </c>
    </row>
    <row r="355" spans="1:7" x14ac:dyDescent="0.25">
      <c r="A355" s="2" t="s">
        <v>43</v>
      </c>
      <c r="B355" s="2" t="s">
        <v>702</v>
      </c>
      <c r="C355" s="2" t="str">
        <f>_xlfn.CONCAT(AllFields[[#This Row],[Entity]]," &gt; ",AllFields[[#This Row],[Field Name]])</f>
        <v>Contact &gt; Block SMS</v>
      </c>
      <c r="D355" s="2" t="s">
        <v>74</v>
      </c>
      <c r="E355" s="2" t="str">
        <f>""</f>
        <v/>
      </c>
      <c r="F355" s="2" t="s">
        <v>114</v>
      </c>
      <c r="G355" s="2" t="s">
        <v>703</v>
      </c>
    </row>
    <row r="356" spans="1:7" x14ac:dyDescent="0.25">
      <c r="A356" s="2" t="s">
        <v>43</v>
      </c>
      <c r="B356" s="2" t="s">
        <v>317</v>
      </c>
      <c r="C356" s="2" t="str">
        <f>_xlfn.CONCAT(AllFields[[#This Row],[Entity]]," &gt; ",AllFields[[#This Row],[Field Name]])</f>
        <v>Contact &gt; Boolean User Field 1</v>
      </c>
      <c r="D356" s="2" t="s">
        <v>74</v>
      </c>
      <c r="E356" s="2" t="str">
        <f>""</f>
        <v/>
      </c>
      <c r="F356" s="2" t="s">
        <v>114</v>
      </c>
      <c r="G356" s="2" t="s">
        <v>318</v>
      </c>
    </row>
    <row r="357" spans="1:7" x14ac:dyDescent="0.25">
      <c r="A357" s="2" t="s">
        <v>43</v>
      </c>
      <c r="B357" s="2" t="s">
        <v>319</v>
      </c>
      <c r="C357" s="2" t="str">
        <f>_xlfn.CONCAT(AllFields[[#This Row],[Entity]]," &gt; ",AllFields[[#This Row],[Field Name]])</f>
        <v>Contact &gt; Boolean User Field 2</v>
      </c>
      <c r="D357" s="2" t="s">
        <v>74</v>
      </c>
      <c r="E357" s="2" t="str">
        <f>""</f>
        <v/>
      </c>
      <c r="F357" s="2" t="s">
        <v>114</v>
      </c>
      <c r="G357" s="2" t="s">
        <v>320</v>
      </c>
    </row>
    <row r="358" spans="1:7" x14ac:dyDescent="0.25">
      <c r="A358" s="2" t="s">
        <v>43</v>
      </c>
      <c r="B358" s="2" t="s">
        <v>321</v>
      </c>
      <c r="C358" s="2" t="str">
        <f>_xlfn.CONCAT(AllFields[[#This Row],[Entity]]," &gt; ",AllFields[[#This Row],[Field Name]])</f>
        <v>Contact &gt; Boolean User Field 3</v>
      </c>
      <c r="D358" s="2" t="s">
        <v>74</v>
      </c>
      <c r="E358" s="2" t="str">
        <f>""</f>
        <v/>
      </c>
      <c r="F358" s="2" t="s">
        <v>114</v>
      </c>
      <c r="G358" s="2" t="s">
        <v>322</v>
      </c>
    </row>
    <row r="359" spans="1:7" x14ac:dyDescent="0.25">
      <c r="A359" s="2" t="s">
        <v>43</v>
      </c>
      <c r="B359" s="2" t="s">
        <v>323</v>
      </c>
      <c r="C359" s="2" t="str">
        <f>_xlfn.CONCAT(AllFields[[#This Row],[Entity]]," &gt; ",AllFields[[#This Row],[Field Name]])</f>
        <v>Contact &gt; Boolean User Field 4</v>
      </c>
      <c r="D359" s="2" t="s">
        <v>74</v>
      </c>
      <c r="E359" s="2" t="str">
        <f>""</f>
        <v/>
      </c>
      <c r="F359" s="2" t="s">
        <v>114</v>
      </c>
      <c r="G359" s="2" t="s">
        <v>324</v>
      </c>
    </row>
    <row r="360" spans="1:7" x14ac:dyDescent="0.25">
      <c r="A360" s="2" t="s">
        <v>43</v>
      </c>
      <c r="B360" s="2" t="s">
        <v>325</v>
      </c>
      <c r="C360" s="2" t="str">
        <f>_xlfn.CONCAT(AllFields[[#This Row],[Entity]]," &gt; ",AllFields[[#This Row],[Field Name]])</f>
        <v>Contact &gt; Boolean User Field 5</v>
      </c>
      <c r="D360" s="2" t="s">
        <v>74</v>
      </c>
      <c r="E360" s="2" t="str">
        <f>""</f>
        <v/>
      </c>
      <c r="F360" s="2" t="s">
        <v>114</v>
      </c>
      <c r="G360" s="2" t="s">
        <v>326</v>
      </c>
    </row>
    <row r="361" spans="1:7" x14ac:dyDescent="0.25">
      <c r="A361" s="2" t="s">
        <v>43</v>
      </c>
      <c r="B361" s="2" t="s">
        <v>704</v>
      </c>
      <c r="C361" s="2" t="str">
        <f>_xlfn.CONCAT(AllFields[[#This Row],[Entity]]," &gt; ",AllFields[[#This Row],[Field Name]])</f>
        <v>Contact &gt; Broadbean Id</v>
      </c>
      <c r="D361" s="2" t="s">
        <v>74</v>
      </c>
      <c r="E361" s="2" t="str">
        <f>""</f>
        <v/>
      </c>
      <c r="F361" s="2" t="s">
        <v>123</v>
      </c>
      <c r="G361" s="2" t="s">
        <v>705</v>
      </c>
    </row>
    <row r="362" spans="1:7" x14ac:dyDescent="0.25">
      <c r="A362" s="2" t="s">
        <v>43</v>
      </c>
      <c r="B362" s="2" t="s">
        <v>706</v>
      </c>
      <c r="C362" s="2" t="str">
        <f>_xlfn.CONCAT(AllFields[[#This Row],[Entity]]," &gt; ",AllFields[[#This Row],[Field Name]])</f>
        <v>Contact &gt; Business Card</v>
      </c>
      <c r="D362" s="2" t="s">
        <v>74</v>
      </c>
      <c r="E362" s="2" t="str">
        <f>""</f>
        <v/>
      </c>
      <c r="F362" s="2" t="s">
        <v>132</v>
      </c>
      <c r="G362" s="2" t="s">
        <v>707</v>
      </c>
    </row>
    <row r="363" spans="1:7" x14ac:dyDescent="0.25">
      <c r="A363" s="2" t="s">
        <v>43</v>
      </c>
      <c r="B363" s="2" t="s">
        <v>708</v>
      </c>
      <c r="C363" s="2" t="str">
        <f>_xlfn.CONCAT(AllFields[[#This Row],[Entity]]," &gt; ",AllFields[[#This Row],[Field Name]])</f>
        <v>Contact &gt; Business Phone 2</v>
      </c>
      <c r="D363" s="2" t="s">
        <v>74</v>
      </c>
      <c r="E363" s="2" t="str">
        <f>""</f>
        <v/>
      </c>
      <c r="F363" s="2" t="s">
        <v>123</v>
      </c>
      <c r="G363" s="2" t="s">
        <v>709</v>
      </c>
    </row>
    <row r="364" spans="1:7" x14ac:dyDescent="0.25">
      <c r="A364" s="2" t="s">
        <v>43</v>
      </c>
      <c r="B364" s="2" t="s">
        <v>710</v>
      </c>
      <c r="C364" s="2" t="str">
        <f>_xlfn.CONCAT(AllFields[[#This Row],[Entity]]," &gt; ",AllFields[[#This Row],[Field Name]])</f>
        <v>Contact &gt; BusinessCardAttributes</v>
      </c>
      <c r="D364" s="2" t="s">
        <v>74</v>
      </c>
      <c r="E364" s="2" t="str">
        <f>""</f>
        <v/>
      </c>
      <c r="F364" s="2" t="s">
        <v>123</v>
      </c>
      <c r="G364" s="2" t="s">
        <v>711</v>
      </c>
    </row>
    <row r="365" spans="1:7" x14ac:dyDescent="0.25">
      <c r="A365" s="2" t="s">
        <v>43</v>
      </c>
      <c r="B365" s="2" t="s">
        <v>712</v>
      </c>
      <c r="C365" s="2" t="str">
        <f>_xlfn.CONCAT(AllFields[[#This Row],[Entity]]," &gt; ",AllFields[[#This Row],[Field Name]])</f>
        <v>Contact &gt; Callback Number</v>
      </c>
      <c r="D365" s="2" t="s">
        <v>74</v>
      </c>
      <c r="E365" s="2" t="str">
        <f>""</f>
        <v/>
      </c>
      <c r="F365" s="2" t="s">
        <v>123</v>
      </c>
      <c r="G365" s="2" t="s">
        <v>713</v>
      </c>
    </row>
    <row r="366" spans="1:7" x14ac:dyDescent="0.25">
      <c r="A366" s="2" t="s">
        <v>43</v>
      </c>
      <c r="B366" s="2" t="s">
        <v>714</v>
      </c>
      <c r="C366" s="2" t="str">
        <f>_xlfn.CONCAT(AllFields[[#This Row],[Entity]]," &gt; ",AllFields[[#This Row],[Field Name]])</f>
        <v>Contact &gt; Candidate Activity Types</v>
      </c>
      <c r="D366" s="2" t="s">
        <v>74</v>
      </c>
      <c r="E366" s="2" t="str">
        <f>""</f>
        <v/>
      </c>
      <c r="F366" s="2" t="s">
        <v>78</v>
      </c>
      <c r="G366" s="2" t="s">
        <v>715</v>
      </c>
    </row>
    <row r="367" spans="1:7" x14ac:dyDescent="0.25">
      <c r="A367" s="2" t="s">
        <v>43</v>
      </c>
      <c r="B367" s="2" t="s">
        <v>155</v>
      </c>
      <c r="C367" s="2" t="str">
        <f>_xlfn.CONCAT(AllFields[[#This Row],[Entity]]," &gt; ",AllFields[[#This Row],[Field Name]])</f>
        <v>Contact &gt; Candidate Company</v>
      </c>
      <c r="D367" s="2" t="s">
        <v>46</v>
      </c>
      <c r="E367" s="2" t="s">
        <v>155</v>
      </c>
      <c r="F367" s="2" t="s">
        <v>47</v>
      </c>
      <c r="G367" s="2" t="s">
        <v>716</v>
      </c>
    </row>
    <row r="368" spans="1:7" x14ac:dyDescent="0.25">
      <c r="A368" s="2" t="s">
        <v>43</v>
      </c>
      <c r="B368" s="2" t="s">
        <v>717</v>
      </c>
      <c r="C368" s="2" t="str">
        <f>_xlfn.CONCAT(AllFields[[#This Row],[Entity]]," &gt; ",AllFields[[#This Row],[Field Name]])</f>
        <v>Contact &gt; Candidate contact status</v>
      </c>
      <c r="D368" s="2" t="s">
        <v>74</v>
      </c>
      <c r="E368" s="2" t="str">
        <f>""</f>
        <v/>
      </c>
      <c r="F368" s="2" t="s">
        <v>78</v>
      </c>
      <c r="G368" s="2" t="s">
        <v>718</v>
      </c>
    </row>
    <row r="369" spans="1:7" x14ac:dyDescent="0.25">
      <c r="A369" s="2" t="s">
        <v>43</v>
      </c>
      <c r="B369" s="2" t="s">
        <v>719</v>
      </c>
      <c r="C369" s="2" t="str">
        <f>_xlfn.CONCAT(AllFields[[#This Row],[Entity]]," &gt; ",AllFields[[#This Row],[Field Name]])</f>
        <v>Contact &gt; Candidate ID</v>
      </c>
      <c r="D369" s="2" t="s">
        <v>74</v>
      </c>
      <c r="E369" s="2" t="str">
        <f>""</f>
        <v/>
      </c>
      <c r="F369" s="2" t="s">
        <v>123</v>
      </c>
      <c r="G369" s="2" t="s">
        <v>720</v>
      </c>
    </row>
    <row r="370" spans="1:7" x14ac:dyDescent="0.25">
      <c r="A370" s="2" t="s">
        <v>43</v>
      </c>
      <c r="B370" s="2" t="s">
        <v>721</v>
      </c>
      <c r="C370" s="2" t="str">
        <f>_xlfn.CONCAT(AllFields[[#This Row],[Entity]]," &gt; ",AllFields[[#This Row],[Field Name]])</f>
        <v>Contact &gt; Candidate Self Summary</v>
      </c>
      <c r="D370" s="2" t="s">
        <v>74</v>
      </c>
      <c r="E370" s="2" t="str">
        <f>""</f>
        <v/>
      </c>
      <c r="F370" s="2" t="s">
        <v>132</v>
      </c>
      <c r="G370" s="2" t="s">
        <v>722</v>
      </c>
    </row>
    <row r="371" spans="1:7" x14ac:dyDescent="0.25">
      <c r="A371" s="2" t="s">
        <v>43</v>
      </c>
      <c r="B371" s="2" t="s">
        <v>723</v>
      </c>
      <c r="C371" s="2" t="str">
        <f>_xlfn.CONCAT(AllFields[[#This Row],[Entity]]," &gt; ",AllFields[[#This Row],[Field Name]])</f>
        <v>Contact &gt; Candidate Subgrid optionset</v>
      </c>
      <c r="D371" s="2" t="s">
        <v>74</v>
      </c>
      <c r="E371" s="2" t="str">
        <f>""</f>
        <v/>
      </c>
      <c r="F371" s="2" t="s">
        <v>78</v>
      </c>
      <c r="G371" s="2" t="s">
        <v>724</v>
      </c>
    </row>
    <row r="372" spans="1:7" x14ac:dyDescent="0.25">
      <c r="A372" s="2" t="s">
        <v>43</v>
      </c>
      <c r="B372" s="2" t="s">
        <v>725</v>
      </c>
      <c r="C372" s="2" t="str">
        <f>_xlfn.CONCAT(AllFields[[#This Row],[Entity]]," &gt; ",AllFields[[#This Row],[Field Name]])</f>
        <v>Contact &gt; Candidate Tag Control 0</v>
      </c>
      <c r="D372" s="2" t="s">
        <v>74</v>
      </c>
      <c r="E372" s="2" t="str">
        <f>""</f>
        <v/>
      </c>
      <c r="F372" s="2" t="s">
        <v>123</v>
      </c>
      <c r="G372" s="2" t="s">
        <v>726</v>
      </c>
    </row>
    <row r="373" spans="1:7" x14ac:dyDescent="0.25">
      <c r="A373" s="2" t="s">
        <v>43</v>
      </c>
      <c r="B373" s="2" t="s">
        <v>727</v>
      </c>
      <c r="C373" s="2" t="str">
        <f>_xlfn.CONCAT(AllFields[[#This Row],[Entity]]," &gt; ",AllFields[[#This Row],[Field Name]])</f>
        <v>Contact &gt; Candidate Tag Control 1</v>
      </c>
      <c r="D373" s="2" t="s">
        <v>74</v>
      </c>
      <c r="E373" s="2" t="str">
        <f>""</f>
        <v/>
      </c>
      <c r="F373" s="2" t="s">
        <v>123</v>
      </c>
      <c r="G373" s="2" t="s">
        <v>728</v>
      </c>
    </row>
    <row r="374" spans="1:7" x14ac:dyDescent="0.25">
      <c r="A374" s="2" t="s">
        <v>43</v>
      </c>
      <c r="B374" s="2" t="s">
        <v>729</v>
      </c>
      <c r="C374" s="2" t="str">
        <f>_xlfn.CONCAT(AllFields[[#This Row],[Entity]]," &gt; ",AllFields[[#This Row],[Field Name]])</f>
        <v>Contact &gt; Candidate Tag Control 2</v>
      </c>
      <c r="D374" s="2" t="s">
        <v>74</v>
      </c>
      <c r="E374" s="2" t="str">
        <f>""</f>
        <v/>
      </c>
      <c r="F374" s="2" t="s">
        <v>123</v>
      </c>
      <c r="G374" s="2" t="s">
        <v>730</v>
      </c>
    </row>
    <row r="375" spans="1:7" x14ac:dyDescent="0.25">
      <c r="A375" s="2" t="s">
        <v>43</v>
      </c>
      <c r="B375" s="2" t="s">
        <v>731</v>
      </c>
      <c r="C375" s="2" t="str">
        <f>_xlfn.CONCAT(AllFields[[#This Row],[Entity]]," &gt; ",AllFields[[#This Row],[Field Name]])</f>
        <v>Contact &gt; Candidate Tag Control 3</v>
      </c>
      <c r="D375" s="2" t="s">
        <v>74</v>
      </c>
      <c r="E375" s="2" t="str">
        <f>""</f>
        <v/>
      </c>
      <c r="F375" s="2" t="s">
        <v>123</v>
      </c>
      <c r="G375" s="2" t="s">
        <v>732</v>
      </c>
    </row>
    <row r="376" spans="1:7" x14ac:dyDescent="0.25">
      <c r="A376" s="2" t="s">
        <v>43</v>
      </c>
      <c r="B376" s="2" t="s">
        <v>733</v>
      </c>
      <c r="C376" s="2" t="str">
        <f>_xlfn.CONCAT(AllFields[[#This Row],[Entity]]," &gt; ",AllFields[[#This Row],[Field Name]])</f>
        <v>Contact &gt; Candidate Tag Control 4</v>
      </c>
      <c r="D376" s="2" t="s">
        <v>74</v>
      </c>
      <c r="E376" s="2" t="str">
        <f>""</f>
        <v/>
      </c>
      <c r="F376" s="2" t="s">
        <v>123</v>
      </c>
      <c r="G376" s="2" t="s">
        <v>734</v>
      </c>
    </row>
    <row r="377" spans="1:7" x14ac:dyDescent="0.25">
      <c r="A377" s="2" t="s">
        <v>43</v>
      </c>
      <c r="B377" s="2" t="s">
        <v>735</v>
      </c>
      <c r="C377" s="2" t="str">
        <f>_xlfn.CONCAT(AllFields[[#This Row],[Entity]]," &gt; ",AllFields[[#This Row],[Field Name]])</f>
        <v>Contact &gt; Candidate Tag Control Ids</v>
      </c>
      <c r="D377" s="2" t="s">
        <v>74</v>
      </c>
      <c r="E377" s="2" t="str">
        <f>""</f>
        <v/>
      </c>
      <c r="F377" s="2" t="s">
        <v>123</v>
      </c>
      <c r="G377" s="2" t="s">
        <v>736</v>
      </c>
    </row>
    <row r="378" spans="1:7" x14ac:dyDescent="0.25">
      <c r="A378" s="2" t="s">
        <v>43</v>
      </c>
      <c r="B378" s="2" t="s">
        <v>737</v>
      </c>
      <c r="C378" s="2" t="str">
        <f>_xlfn.CONCAT(AllFields[[#This Row],[Entity]]," &gt; ",AllFields[[#This Row],[Field Name]])</f>
        <v>Contact &gt; Candidate Validated</v>
      </c>
      <c r="D378" s="2" t="s">
        <v>74</v>
      </c>
      <c r="E378" s="2" t="str">
        <f>""</f>
        <v/>
      </c>
      <c r="F378" s="2" t="s">
        <v>114</v>
      </c>
      <c r="G378" s="2" t="s">
        <v>738</v>
      </c>
    </row>
    <row r="379" spans="1:7" x14ac:dyDescent="0.25">
      <c r="A379" s="2" t="s">
        <v>43</v>
      </c>
      <c r="B379" s="2" t="s">
        <v>739</v>
      </c>
      <c r="C379" s="2" t="str">
        <f>_xlfn.CONCAT(AllFields[[#This Row],[Entity]]," &gt; ",AllFields[[#This Row],[Field Name]])</f>
        <v>Contact &gt; Children's Names</v>
      </c>
      <c r="D379" s="2" t="s">
        <v>74</v>
      </c>
      <c r="E379" s="2" t="str">
        <f>""</f>
        <v/>
      </c>
      <c r="F379" s="2" t="s">
        <v>123</v>
      </c>
      <c r="G379" s="2" t="s">
        <v>740</v>
      </c>
    </row>
    <row r="380" spans="1:7" x14ac:dyDescent="0.25">
      <c r="A380" s="2" t="s">
        <v>43</v>
      </c>
      <c r="B380" s="2" t="s">
        <v>741</v>
      </c>
      <c r="C380" s="2" t="str">
        <f>_xlfn.CONCAT(AllFields[[#This Row],[Entity]]," &gt; ",AllFields[[#This Row],[Field Name]])</f>
        <v>Contact &gt; Christmas Card</v>
      </c>
      <c r="D380" s="2" t="s">
        <v>74</v>
      </c>
      <c r="E380" s="2" t="str">
        <f>""</f>
        <v/>
      </c>
      <c r="F380" s="2" t="s">
        <v>114</v>
      </c>
      <c r="G380" s="2" t="s">
        <v>742</v>
      </c>
    </row>
    <row r="381" spans="1:7" x14ac:dyDescent="0.25">
      <c r="A381" s="2" t="s">
        <v>43</v>
      </c>
      <c r="B381" s="2" t="s">
        <v>44</v>
      </c>
      <c r="C381" s="2" t="str">
        <f>_xlfn.CONCAT(AllFields[[#This Row],[Entity]]," &gt; ",AllFields[[#This Row],[Field Name]])</f>
        <v>Contact &gt; Client</v>
      </c>
      <c r="D381" s="2" t="s">
        <v>46</v>
      </c>
      <c r="E381" s="2" t="s">
        <v>44</v>
      </c>
      <c r="F381" s="2" t="s">
        <v>47</v>
      </c>
      <c r="G381" s="2" t="s">
        <v>48</v>
      </c>
    </row>
    <row r="382" spans="1:7" x14ac:dyDescent="0.25">
      <c r="A382" s="2" t="s">
        <v>43</v>
      </c>
      <c r="B382" s="2" t="s">
        <v>335</v>
      </c>
      <c r="C382" s="2" t="str">
        <f>_xlfn.CONCAT(AllFields[[#This Row],[Entity]]," &gt; ",AllFields[[#This Row],[Field Name]])</f>
        <v>Contact &gt; Client Activities</v>
      </c>
      <c r="D382" s="2" t="s">
        <v>74</v>
      </c>
      <c r="E382" s="2" t="str">
        <f>""</f>
        <v/>
      </c>
      <c r="F382" s="2" t="s">
        <v>78</v>
      </c>
      <c r="G382" s="2" t="s">
        <v>336</v>
      </c>
    </row>
    <row r="383" spans="1:7" x14ac:dyDescent="0.25">
      <c r="A383" s="2" t="s">
        <v>43</v>
      </c>
      <c r="B383" s="2" t="s">
        <v>743</v>
      </c>
      <c r="C383" s="2" t="str">
        <f>_xlfn.CONCAT(AllFields[[#This Row],[Entity]]," &gt; ",AllFields[[#This Row],[Field Name]])</f>
        <v>Contact &gt; Client Contact Optionset</v>
      </c>
      <c r="D383" s="2" t="s">
        <v>74</v>
      </c>
      <c r="E383" s="2" t="str">
        <f>""</f>
        <v/>
      </c>
      <c r="F383" s="2" t="s">
        <v>78</v>
      </c>
      <c r="G383" s="2" t="s">
        <v>744</v>
      </c>
    </row>
    <row r="384" spans="1:7" x14ac:dyDescent="0.25">
      <c r="A384" s="2" t="s">
        <v>43</v>
      </c>
      <c r="B384" s="2" t="s">
        <v>745</v>
      </c>
      <c r="C384" s="2" t="str">
        <f>_xlfn.CONCAT(AllFields[[#This Row],[Entity]]," &gt; ",AllFields[[#This Row],[Field Name]])</f>
        <v>Contact &gt; Client contact status</v>
      </c>
      <c r="D384" s="2" t="s">
        <v>74</v>
      </c>
      <c r="E384" s="2" t="str">
        <f>""</f>
        <v/>
      </c>
      <c r="F384" s="2" t="s">
        <v>78</v>
      </c>
      <c r="G384" s="2" t="s">
        <v>746</v>
      </c>
    </row>
    <row r="385" spans="1:7" x14ac:dyDescent="0.25">
      <c r="A385" s="2" t="s">
        <v>43</v>
      </c>
      <c r="B385" s="2" t="s">
        <v>747</v>
      </c>
      <c r="C385" s="2" t="str">
        <f>_xlfn.CONCAT(AllFields[[#This Row],[Entity]]," &gt; ",AllFields[[#This Row],[Field Name]])</f>
        <v>Contact &gt; Client Contact Tag Control 0</v>
      </c>
      <c r="D385" s="2" t="s">
        <v>74</v>
      </c>
      <c r="E385" s="2" t="str">
        <f>""</f>
        <v/>
      </c>
      <c r="F385" s="2" t="s">
        <v>123</v>
      </c>
      <c r="G385" s="2" t="s">
        <v>748</v>
      </c>
    </row>
    <row r="386" spans="1:7" x14ac:dyDescent="0.25">
      <c r="A386" s="2" t="s">
        <v>43</v>
      </c>
      <c r="B386" s="2" t="s">
        <v>749</v>
      </c>
      <c r="C386" s="2" t="str">
        <f>_xlfn.CONCAT(AllFields[[#This Row],[Entity]]," &gt; ",AllFields[[#This Row],[Field Name]])</f>
        <v>Contact &gt; Client Contact Tag Control 1</v>
      </c>
      <c r="D386" s="2" t="s">
        <v>74</v>
      </c>
      <c r="E386" s="2" t="str">
        <f>""</f>
        <v/>
      </c>
      <c r="F386" s="2" t="s">
        <v>123</v>
      </c>
      <c r="G386" s="2" t="s">
        <v>750</v>
      </c>
    </row>
    <row r="387" spans="1:7" x14ac:dyDescent="0.25">
      <c r="A387" s="2" t="s">
        <v>43</v>
      </c>
      <c r="B387" s="2" t="s">
        <v>751</v>
      </c>
      <c r="C387" s="2" t="str">
        <f>_xlfn.CONCAT(AllFields[[#This Row],[Entity]]," &gt; ",AllFields[[#This Row],[Field Name]])</f>
        <v>Contact &gt; Client Contact Tag Control 2</v>
      </c>
      <c r="D387" s="2" t="s">
        <v>74</v>
      </c>
      <c r="E387" s="2" t="str">
        <f>""</f>
        <v/>
      </c>
      <c r="F387" s="2" t="s">
        <v>123</v>
      </c>
      <c r="G387" s="2" t="s">
        <v>752</v>
      </c>
    </row>
    <row r="388" spans="1:7" x14ac:dyDescent="0.25">
      <c r="A388" s="2" t="s">
        <v>43</v>
      </c>
      <c r="B388" s="2" t="s">
        <v>753</v>
      </c>
      <c r="C388" s="2" t="str">
        <f>_xlfn.CONCAT(AllFields[[#This Row],[Entity]]," &gt; ",AllFields[[#This Row],[Field Name]])</f>
        <v>Contact &gt; Client Contact Tag Control 3</v>
      </c>
      <c r="D388" s="2" t="s">
        <v>74</v>
      </c>
      <c r="E388" s="2" t="str">
        <f>""</f>
        <v/>
      </c>
      <c r="F388" s="2" t="s">
        <v>123</v>
      </c>
      <c r="G388" s="2" t="s">
        <v>754</v>
      </c>
    </row>
    <row r="389" spans="1:7" x14ac:dyDescent="0.25">
      <c r="A389" s="2" t="s">
        <v>43</v>
      </c>
      <c r="B389" s="2" t="s">
        <v>755</v>
      </c>
      <c r="C389" s="2" t="str">
        <f>_xlfn.CONCAT(AllFields[[#This Row],[Entity]]," &gt; ",AllFields[[#This Row],[Field Name]])</f>
        <v>Contact &gt; Client Contact Tag Control 4</v>
      </c>
      <c r="D389" s="2" t="s">
        <v>74</v>
      </c>
      <c r="E389" s="2" t="str">
        <f>""</f>
        <v/>
      </c>
      <c r="F389" s="2" t="s">
        <v>123</v>
      </c>
      <c r="G389" s="2" t="s">
        <v>756</v>
      </c>
    </row>
    <row r="390" spans="1:7" x14ac:dyDescent="0.25">
      <c r="A390" s="2" t="s">
        <v>43</v>
      </c>
      <c r="B390" s="2" t="s">
        <v>757</v>
      </c>
      <c r="C390" s="2" t="str">
        <f>_xlfn.CONCAT(AllFields[[#This Row],[Entity]]," &gt; ",AllFields[[#This Row],[Field Name]])</f>
        <v>Contact &gt; Client Contact Tag Control Ids</v>
      </c>
      <c r="D390" s="2" t="s">
        <v>74</v>
      </c>
      <c r="E390" s="2" t="str">
        <f>""</f>
        <v/>
      </c>
      <c r="F390" s="2" t="s">
        <v>123</v>
      </c>
      <c r="G390" s="2" t="s">
        <v>758</v>
      </c>
    </row>
    <row r="391" spans="1:7" x14ac:dyDescent="0.25">
      <c r="A391" s="2" t="s">
        <v>43</v>
      </c>
      <c r="B391" s="2" t="s">
        <v>759</v>
      </c>
      <c r="C391" s="2" t="str">
        <f>_xlfn.CONCAT(AllFields[[#This Row],[Entity]]," &gt; ",AllFields[[#This Row],[Field Name]])</f>
        <v>Contact &gt; Client Contact Validated</v>
      </c>
      <c r="D391" s="2" t="s">
        <v>74</v>
      </c>
      <c r="E391" s="2" t="str">
        <f>""</f>
        <v/>
      </c>
      <c r="F391" s="2" t="s">
        <v>114</v>
      </c>
      <c r="G391" s="2" t="s">
        <v>760</v>
      </c>
    </row>
    <row r="392" spans="1:7" x14ac:dyDescent="0.25">
      <c r="A392" s="2" t="s">
        <v>43</v>
      </c>
      <c r="B392" s="2" t="s">
        <v>761</v>
      </c>
      <c r="C392" s="2" t="str">
        <f>_xlfn.CONCAT(AllFields[[#This Row],[Entity]]," &gt; ",AllFields[[#This Row],[Field Name]])</f>
        <v>Contact &gt; Client Portal Access Mode</v>
      </c>
      <c r="D392" s="2" t="s">
        <v>74</v>
      </c>
      <c r="E392" s="2" t="str">
        <f>""</f>
        <v/>
      </c>
      <c r="F392" s="2" t="s">
        <v>78</v>
      </c>
      <c r="G392" s="2" t="s">
        <v>762</v>
      </c>
    </row>
    <row r="393" spans="1:7" x14ac:dyDescent="0.25">
      <c r="A393" s="2" t="s">
        <v>43</v>
      </c>
      <c r="B393" s="2" t="s">
        <v>763</v>
      </c>
      <c r="C393" s="2" t="str">
        <f>_xlfn.CONCAT(AllFields[[#This Row],[Entity]]," &gt; ",AllFields[[#This Row],[Field Name]])</f>
        <v>Contact &gt; Client Portal Admin</v>
      </c>
      <c r="D393" s="2" t="s">
        <v>74</v>
      </c>
      <c r="E393" s="2" t="str">
        <f>""</f>
        <v/>
      </c>
      <c r="F393" s="2" t="s">
        <v>114</v>
      </c>
      <c r="G393" s="2" t="s">
        <v>764</v>
      </c>
    </row>
    <row r="394" spans="1:7" x14ac:dyDescent="0.25">
      <c r="A394" s="2" t="s">
        <v>43</v>
      </c>
      <c r="B394" s="2" t="s">
        <v>369</v>
      </c>
      <c r="C394" s="2" t="str">
        <f>_xlfn.CONCAT(AllFields[[#This Row],[Entity]]," &gt; ",AllFields[[#This Row],[Field Name]])</f>
        <v>Contact &gt; Comments</v>
      </c>
      <c r="D394" s="2" t="s">
        <v>74</v>
      </c>
      <c r="E394" s="2" t="str">
        <f>""</f>
        <v/>
      </c>
      <c r="F394" s="2" t="s">
        <v>123</v>
      </c>
      <c r="G394" s="2" t="s">
        <v>765</v>
      </c>
    </row>
    <row r="395" spans="1:7" x14ac:dyDescent="0.25">
      <c r="A395" s="2" t="s">
        <v>43</v>
      </c>
      <c r="B395" s="2" t="s">
        <v>766</v>
      </c>
      <c r="C395" s="2" t="str">
        <f>_xlfn.CONCAT(AllFields[[#This Row],[Entity]]," &gt; ",AllFields[[#This Row],[Field Name]])</f>
        <v>Contact &gt; Company Name</v>
      </c>
      <c r="D395" s="2" t="s">
        <v>74</v>
      </c>
      <c r="E395" s="2" t="str">
        <f>""</f>
        <v/>
      </c>
      <c r="F395" s="2" t="s">
        <v>767</v>
      </c>
      <c r="G395" s="2" t="s">
        <v>48</v>
      </c>
    </row>
    <row r="396" spans="1:7" x14ac:dyDescent="0.25">
      <c r="A396" s="2" t="s">
        <v>43</v>
      </c>
      <c r="B396" s="2" t="s">
        <v>768</v>
      </c>
      <c r="C396" s="2" t="str">
        <f>_xlfn.CONCAT(AllFields[[#This Row],[Entity]]," &gt; ",AllFields[[#This Row],[Field Name]])</f>
        <v>Contact &gt; Company Phone</v>
      </c>
      <c r="D396" s="2" t="s">
        <v>74</v>
      </c>
      <c r="E396" s="2" t="str">
        <f>""</f>
        <v/>
      </c>
      <c r="F396" s="2" t="s">
        <v>123</v>
      </c>
      <c r="G396" s="2" t="s">
        <v>769</v>
      </c>
    </row>
    <row r="397" spans="1:7" x14ac:dyDescent="0.25">
      <c r="A397" s="2" t="s">
        <v>43</v>
      </c>
      <c r="B397" s="2" t="s">
        <v>43</v>
      </c>
      <c r="C397" s="2" t="str">
        <f>_xlfn.CONCAT(AllFields[[#This Row],[Entity]]," &gt; ",AllFields[[#This Row],[Field Name]])</f>
        <v>Contact &gt; Contact</v>
      </c>
      <c r="D397" s="2" t="s">
        <v>74</v>
      </c>
      <c r="E397" s="2" t="str">
        <f>""</f>
        <v/>
      </c>
      <c r="F397" s="2" t="s">
        <v>75</v>
      </c>
      <c r="G397" s="2" t="s">
        <v>770</v>
      </c>
    </row>
    <row r="398" spans="1:7" x14ac:dyDescent="0.25">
      <c r="A398" s="2" t="s">
        <v>43</v>
      </c>
      <c r="B398" s="2" t="s">
        <v>771</v>
      </c>
      <c r="C398" s="2" t="str">
        <f>_xlfn.CONCAT(AllFields[[#This Row],[Entity]]," &gt; ",AllFields[[#This Row],[Field Name]])</f>
        <v>Contact &gt; Contact Preference</v>
      </c>
      <c r="D398" s="2" t="s">
        <v>74</v>
      </c>
      <c r="E398" s="2" t="str">
        <f>""</f>
        <v/>
      </c>
      <c r="F398" s="2" t="s">
        <v>78</v>
      </c>
      <c r="G398" s="2" t="s">
        <v>772</v>
      </c>
    </row>
    <row r="399" spans="1:7" x14ac:dyDescent="0.25">
      <c r="A399" s="2" t="s">
        <v>43</v>
      </c>
      <c r="B399" s="2" t="s">
        <v>773</v>
      </c>
      <c r="C399" s="2" t="str">
        <f>_xlfn.CONCAT(AllFields[[#This Row],[Entity]]," &gt; ",AllFields[[#This Row],[Field Name]])</f>
        <v>Contact &gt; Contractor</v>
      </c>
      <c r="D399" s="2" t="s">
        <v>74</v>
      </c>
      <c r="E399" s="2" t="str">
        <f>""</f>
        <v/>
      </c>
      <c r="F399" s="2" t="s">
        <v>114</v>
      </c>
      <c r="G399" s="2" t="s">
        <v>774</v>
      </c>
    </row>
    <row r="400" spans="1:7" x14ac:dyDescent="0.25">
      <c r="A400" s="2" t="s">
        <v>43</v>
      </c>
      <c r="B400" s="2" t="s">
        <v>775</v>
      </c>
      <c r="C400" s="2" t="str">
        <f>_xlfn.CONCAT(AllFields[[#This Row],[Entity]]," &gt; ",AllFields[[#This Row],[Field Name]])</f>
        <v>Contact &gt; Correspondence address: Address Type</v>
      </c>
      <c r="D400" s="2" t="s">
        <v>74</v>
      </c>
      <c r="E400" s="2" t="str">
        <f>""</f>
        <v/>
      </c>
      <c r="F400" s="2" t="s">
        <v>78</v>
      </c>
      <c r="G400" s="2" t="s">
        <v>776</v>
      </c>
    </row>
    <row r="401" spans="1:7" x14ac:dyDescent="0.25">
      <c r="A401" s="2" t="s">
        <v>43</v>
      </c>
      <c r="B401" s="2" t="s">
        <v>777</v>
      </c>
      <c r="C401" s="2" t="str">
        <f>_xlfn.CONCAT(AllFields[[#This Row],[Entity]]," &gt; ",AllFields[[#This Row],[Field Name]])</f>
        <v>Contact &gt; Correspondence address: City</v>
      </c>
      <c r="D401" s="2" t="s">
        <v>74</v>
      </c>
      <c r="E401" s="2" t="str">
        <f>""</f>
        <v/>
      </c>
      <c r="F401" s="2" t="s">
        <v>123</v>
      </c>
      <c r="G401" s="2" t="s">
        <v>778</v>
      </c>
    </row>
    <row r="402" spans="1:7" x14ac:dyDescent="0.25">
      <c r="A402" s="2" t="s">
        <v>43</v>
      </c>
      <c r="B402" s="2" t="s">
        <v>779</v>
      </c>
      <c r="C402" s="2" t="str">
        <f>_xlfn.CONCAT(AllFields[[#This Row],[Entity]]," &gt; ",AllFields[[#This Row],[Field Name]])</f>
        <v>Contact &gt; Correspondence address: Country [text]</v>
      </c>
      <c r="D402" s="2" t="s">
        <v>74</v>
      </c>
      <c r="E402" s="2" t="str">
        <f>""</f>
        <v/>
      </c>
      <c r="F402" s="2" t="s">
        <v>123</v>
      </c>
      <c r="G402" s="2" t="s">
        <v>780</v>
      </c>
    </row>
    <row r="403" spans="1:7" x14ac:dyDescent="0.25">
      <c r="A403" s="2" t="s">
        <v>43</v>
      </c>
      <c r="B403" s="2" t="s">
        <v>781</v>
      </c>
      <c r="C403" s="2" t="str">
        <f>_xlfn.CONCAT(AllFields[[#This Row],[Entity]]," &gt; ",AllFields[[#This Row],[Field Name]])</f>
        <v>Contact &gt; Correspondence address: County</v>
      </c>
      <c r="D403" s="2" t="s">
        <v>74</v>
      </c>
      <c r="E403" s="2" t="str">
        <f>""</f>
        <v/>
      </c>
      <c r="F403" s="2" t="s">
        <v>123</v>
      </c>
      <c r="G403" s="2" t="s">
        <v>782</v>
      </c>
    </row>
    <row r="404" spans="1:7" x14ac:dyDescent="0.25">
      <c r="A404" s="2" t="s">
        <v>43</v>
      </c>
      <c r="B404" s="2" t="s">
        <v>783</v>
      </c>
      <c r="C404" s="2" t="str">
        <f>_xlfn.CONCAT(AllFields[[#This Row],[Entity]]," &gt; ",AllFields[[#This Row],[Field Name]])</f>
        <v>Contact &gt; Correspondence address: Latitude</v>
      </c>
      <c r="D404" s="2" t="s">
        <v>74</v>
      </c>
      <c r="E404" s="2" t="str">
        <f>""</f>
        <v/>
      </c>
      <c r="F404" s="2" t="s">
        <v>273</v>
      </c>
      <c r="G404" s="2" t="s">
        <v>784</v>
      </c>
    </row>
    <row r="405" spans="1:7" x14ac:dyDescent="0.25">
      <c r="A405" s="2" t="s">
        <v>43</v>
      </c>
      <c r="B405" s="2" t="s">
        <v>785</v>
      </c>
      <c r="C405" s="2" t="str">
        <f>_xlfn.CONCAT(AllFields[[#This Row],[Entity]]," &gt; ",AllFields[[#This Row],[Field Name]])</f>
        <v>Contact &gt; Correspondence address: Longitude</v>
      </c>
      <c r="D405" s="2" t="s">
        <v>74</v>
      </c>
      <c r="E405" s="2" t="str">
        <f>""</f>
        <v/>
      </c>
      <c r="F405" s="2" t="s">
        <v>273</v>
      </c>
      <c r="G405" s="2" t="s">
        <v>786</v>
      </c>
    </row>
    <row r="406" spans="1:7" x14ac:dyDescent="0.25">
      <c r="A406" s="2" t="s">
        <v>43</v>
      </c>
      <c r="B406" s="2" t="s">
        <v>787</v>
      </c>
      <c r="C406" s="2" t="str">
        <f>_xlfn.CONCAT(AllFields[[#This Row],[Entity]]," &gt; ",AllFields[[#This Row],[Field Name]])</f>
        <v>Contact &gt; Correspondence address: Name</v>
      </c>
      <c r="D406" s="2" t="s">
        <v>74</v>
      </c>
      <c r="E406" s="2" t="str">
        <f>""</f>
        <v/>
      </c>
      <c r="F406" s="2" t="s">
        <v>123</v>
      </c>
      <c r="G406" s="2" t="s">
        <v>788</v>
      </c>
    </row>
    <row r="407" spans="1:7" x14ac:dyDescent="0.25">
      <c r="A407" s="2" t="s">
        <v>43</v>
      </c>
      <c r="B407" s="2" t="s">
        <v>789</v>
      </c>
      <c r="C407" s="2" t="str">
        <f>_xlfn.CONCAT(AllFields[[#This Row],[Entity]]," &gt; ",AllFields[[#This Row],[Field Name]])</f>
        <v>Contact &gt; Correspondence address: Post code</v>
      </c>
      <c r="D407" s="2" t="s">
        <v>74</v>
      </c>
      <c r="E407" s="2" t="str">
        <f>""</f>
        <v/>
      </c>
      <c r="F407" s="2" t="s">
        <v>123</v>
      </c>
      <c r="G407" s="2" t="s">
        <v>790</v>
      </c>
    </row>
    <row r="408" spans="1:7" x14ac:dyDescent="0.25">
      <c r="A408" s="2" t="s">
        <v>43</v>
      </c>
      <c r="B408" s="2" t="s">
        <v>791</v>
      </c>
      <c r="C408" s="2" t="str">
        <f>_xlfn.CONCAT(AllFields[[#This Row],[Entity]]," &gt; ",AllFields[[#This Row],[Field Name]])</f>
        <v>Contact &gt; Correspondence address: State/Province [text]</v>
      </c>
      <c r="D408" s="2" t="s">
        <v>74</v>
      </c>
      <c r="E408" s="2" t="str">
        <f>""</f>
        <v/>
      </c>
      <c r="F408" s="2" t="s">
        <v>123</v>
      </c>
      <c r="G408" s="2" t="s">
        <v>792</v>
      </c>
    </row>
    <row r="409" spans="1:7" x14ac:dyDescent="0.25">
      <c r="A409" s="2" t="s">
        <v>43</v>
      </c>
      <c r="B409" s="2" t="s">
        <v>793</v>
      </c>
      <c r="C409" s="2" t="str">
        <f>_xlfn.CONCAT(AllFields[[#This Row],[Entity]]," &gt; ",AllFields[[#This Row],[Field Name]])</f>
        <v>Contact &gt; Correspondence address: Street 1</v>
      </c>
      <c r="D409" s="2" t="s">
        <v>74</v>
      </c>
      <c r="E409" s="2" t="str">
        <f>""</f>
        <v/>
      </c>
      <c r="F409" s="2" t="s">
        <v>123</v>
      </c>
      <c r="G409" s="2" t="s">
        <v>794</v>
      </c>
    </row>
    <row r="410" spans="1:7" x14ac:dyDescent="0.25">
      <c r="A410" s="2" t="s">
        <v>43</v>
      </c>
      <c r="B410" s="2" t="s">
        <v>795</v>
      </c>
      <c r="C410" s="2" t="str">
        <f>_xlfn.CONCAT(AllFields[[#This Row],[Entity]]," &gt; ",AllFields[[#This Row],[Field Name]])</f>
        <v>Contact &gt; Correspondence address: Street 2</v>
      </c>
      <c r="D410" s="2" t="s">
        <v>74</v>
      </c>
      <c r="E410" s="2" t="str">
        <f>""</f>
        <v/>
      </c>
      <c r="F410" s="2" t="s">
        <v>123</v>
      </c>
      <c r="G410" s="2" t="s">
        <v>796</v>
      </c>
    </row>
    <row r="411" spans="1:7" x14ac:dyDescent="0.25">
      <c r="A411" s="2" t="s">
        <v>43</v>
      </c>
      <c r="B411" s="2" t="s">
        <v>797</v>
      </c>
      <c r="C411" s="2" t="str">
        <f>_xlfn.CONCAT(AllFields[[#This Row],[Entity]]," &gt; ",AllFields[[#This Row],[Field Name]])</f>
        <v>Contact &gt; Correspondence address: Street 3</v>
      </c>
      <c r="D411" s="2" t="s">
        <v>74</v>
      </c>
      <c r="E411" s="2" t="str">
        <f>""</f>
        <v/>
      </c>
      <c r="F411" s="2" t="s">
        <v>123</v>
      </c>
      <c r="G411" s="2" t="s">
        <v>798</v>
      </c>
    </row>
    <row r="412" spans="1:7" x14ac:dyDescent="0.25">
      <c r="A412" s="2" t="s">
        <v>43</v>
      </c>
      <c r="B412" s="2" t="s">
        <v>82</v>
      </c>
      <c r="C412" s="2" t="str">
        <f>_xlfn.CONCAT(AllFields[[#This Row],[Entity]]," &gt; ",AllFields[[#This Row],[Field Name]])</f>
        <v>Contact &gt; Created On</v>
      </c>
      <c r="D412" s="2" t="s">
        <v>74</v>
      </c>
      <c r="E412" s="2" t="str">
        <f>""</f>
        <v/>
      </c>
      <c r="F412" s="2" t="s">
        <v>83</v>
      </c>
      <c r="G412" s="2" t="s">
        <v>84</v>
      </c>
    </row>
    <row r="413" spans="1:7" x14ac:dyDescent="0.25">
      <c r="A413" s="2" t="s">
        <v>43</v>
      </c>
      <c r="B413" s="2" t="s">
        <v>381</v>
      </c>
      <c r="C413" s="2" t="str">
        <f>_xlfn.CONCAT(AllFields[[#This Row],[Entity]]," &gt; ",AllFields[[#This Row],[Field Name]])</f>
        <v>Contact &gt; Credit Hold</v>
      </c>
      <c r="D413" s="2" t="s">
        <v>74</v>
      </c>
      <c r="E413" s="2" t="str">
        <f>""</f>
        <v/>
      </c>
      <c r="F413" s="2" t="s">
        <v>114</v>
      </c>
      <c r="G413" s="2" t="s">
        <v>382</v>
      </c>
    </row>
    <row r="414" spans="1:7" x14ac:dyDescent="0.25">
      <c r="A414" s="2" t="s">
        <v>43</v>
      </c>
      <c r="B414" s="2" t="s">
        <v>383</v>
      </c>
      <c r="C414" s="2" t="str">
        <f>_xlfn.CONCAT(AllFields[[#This Row],[Entity]]," &gt; ",AllFields[[#This Row],[Field Name]])</f>
        <v>Contact &gt; Credit Limit</v>
      </c>
      <c r="D414" s="2" t="s">
        <v>74</v>
      </c>
      <c r="E414" s="2" t="str">
        <f>""</f>
        <v/>
      </c>
      <c r="F414" s="2" t="s">
        <v>107</v>
      </c>
      <c r="G414" s="2" t="s">
        <v>384</v>
      </c>
    </row>
    <row r="415" spans="1:7" x14ac:dyDescent="0.25">
      <c r="A415" s="2" t="s">
        <v>43</v>
      </c>
      <c r="B415" s="2" t="s">
        <v>385</v>
      </c>
      <c r="C415" s="2" t="str">
        <f>_xlfn.CONCAT(AllFields[[#This Row],[Entity]]," &gt; ",AllFields[[#This Row],[Field Name]])</f>
        <v>Contact &gt; Credit Limit (Base)</v>
      </c>
      <c r="D415" s="2" t="s">
        <v>74</v>
      </c>
      <c r="E415" s="2" t="str">
        <f>""</f>
        <v/>
      </c>
      <c r="F415" s="2" t="s">
        <v>107</v>
      </c>
      <c r="G415" s="2" t="s">
        <v>386</v>
      </c>
    </row>
    <row r="416" spans="1:7" x14ac:dyDescent="0.25">
      <c r="A416" s="2" t="s">
        <v>43</v>
      </c>
      <c r="B416" s="2" t="s">
        <v>799</v>
      </c>
      <c r="C416" s="2" t="str">
        <f>_xlfn.CONCAT(AllFields[[#This Row],[Entity]]," &gt; ",AllFields[[#This Row],[Field Name]])</f>
        <v>Contact &gt; Current Rate (Contract)</v>
      </c>
      <c r="D416" s="2" t="s">
        <v>74</v>
      </c>
      <c r="E416" s="2" t="str">
        <f>""</f>
        <v/>
      </c>
      <c r="F416" s="2" t="s">
        <v>123</v>
      </c>
      <c r="G416" s="2" t="s">
        <v>800</v>
      </c>
    </row>
    <row r="417" spans="1:7" x14ac:dyDescent="0.25">
      <c r="A417" s="2" t="s">
        <v>43</v>
      </c>
      <c r="B417" s="2" t="s">
        <v>801</v>
      </c>
      <c r="C417" s="2" t="str">
        <f>_xlfn.CONCAT(AllFields[[#This Row],[Entity]]," &gt; ",AllFields[[#This Row],[Field Name]])</f>
        <v>Contact &gt; Current Rate (Contract) Currency</v>
      </c>
      <c r="D417" s="2" t="s">
        <v>74</v>
      </c>
      <c r="E417" s="2" t="str">
        <f>""</f>
        <v/>
      </c>
      <c r="F417" s="2" t="s">
        <v>107</v>
      </c>
      <c r="G417" s="2" t="s">
        <v>802</v>
      </c>
    </row>
    <row r="418" spans="1:7" x14ac:dyDescent="0.25">
      <c r="A418" s="2" t="s">
        <v>43</v>
      </c>
      <c r="B418" s="2" t="s">
        <v>803</v>
      </c>
      <c r="C418" s="2" t="str">
        <f>_xlfn.CONCAT(AllFields[[#This Row],[Entity]]," &gt; ",AllFields[[#This Row],[Field Name]])</f>
        <v>Contact &gt; Current Rate (Contract) Currency (Base)</v>
      </c>
      <c r="D418" s="2" t="s">
        <v>74</v>
      </c>
      <c r="E418" s="2" t="str">
        <f>""</f>
        <v/>
      </c>
      <c r="F418" s="2" t="s">
        <v>107</v>
      </c>
      <c r="G418" s="2" t="s">
        <v>804</v>
      </c>
    </row>
    <row r="419" spans="1:7" x14ac:dyDescent="0.25">
      <c r="A419" s="2" t="s">
        <v>43</v>
      </c>
      <c r="B419" s="2" t="s">
        <v>805</v>
      </c>
      <c r="C419" s="2" t="str">
        <f>_xlfn.CONCAT(AllFields[[#This Row],[Entity]]," &gt; ",AllFields[[#This Row],[Field Name]])</f>
        <v>Contact &gt; Current Rate (Temp)</v>
      </c>
      <c r="D419" s="2" t="s">
        <v>74</v>
      </c>
      <c r="E419" s="2" t="str">
        <f>""</f>
        <v/>
      </c>
      <c r="F419" s="2" t="s">
        <v>123</v>
      </c>
      <c r="G419" s="2" t="s">
        <v>806</v>
      </c>
    </row>
    <row r="420" spans="1:7" x14ac:dyDescent="0.25">
      <c r="A420" s="2" t="s">
        <v>43</v>
      </c>
      <c r="B420" s="2" t="s">
        <v>807</v>
      </c>
      <c r="C420" s="2" t="str">
        <f>_xlfn.CONCAT(AllFields[[#This Row],[Entity]]," &gt; ",AllFields[[#This Row],[Field Name]])</f>
        <v>Contact &gt; Current Rate (Temp) Currency</v>
      </c>
      <c r="D420" s="2" t="s">
        <v>74</v>
      </c>
      <c r="E420" s="2" t="str">
        <f>""</f>
        <v/>
      </c>
      <c r="F420" s="2" t="s">
        <v>107</v>
      </c>
      <c r="G420" s="2" t="s">
        <v>808</v>
      </c>
    </row>
    <row r="421" spans="1:7" x14ac:dyDescent="0.25">
      <c r="A421" s="2" t="s">
        <v>43</v>
      </c>
      <c r="B421" s="2" t="s">
        <v>809</v>
      </c>
      <c r="C421" s="2" t="str">
        <f>_xlfn.CONCAT(AllFields[[#This Row],[Entity]]," &gt; ",AllFields[[#This Row],[Field Name]])</f>
        <v>Contact &gt; Current Rate (Temp) Currency (Base)</v>
      </c>
      <c r="D421" s="2" t="s">
        <v>74</v>
      </c>
      <c r="E421" s="2" t="str">
        <f>""</f>
        <v/>
      </c>
      <c r="F421" s="2" t="s">
        <v>107</v>
      </c>
      <c r="G421" s="2" t="s">
        <v>810</v>
      </c>
    </row>
    <row r="422" spans="1:7" x14ac:dyDescent="0.25">
      <c r="A422" s="2" t="s">
        <v>43</v>
      </c>
      <c r="B422" s="2" t="s">
        <v>811</v>
      </c>
      <c r="C422" s="2" t="str">
        <f>_xlfn.CONCAT(AllFields[[#This Row],[Entity]]," &gt; ",AllFields[[#This Row],[Field Name]])</f>
        <v>Contact &gt; Current Salary</v>
      </c>
      <c r="D422" s="2" t="s">
        <v>74</v>
      </c>
      <c r="E422" s="2" t="str">
        <f>""</f>
        <v/>
      </c>
      <c r="F422" s="2" t="s">
        <v>107</v>
      </c>
      <c r="G422" s="2" t="s">
        <v>812</v>
      </c>
    </row>
    <row r="423" spans="1:7" x14ac:dyDescent="0.25">
      <c r="A423" s="2" t="s">
        <v>43</v>
      </c>
      <c r="B423" s="2" t="s">
        <v>813</v>
      </c>
      <c r="C423" s="2" t="str">
        <f>_xlfn.CONCAT(AllFields[[#This Row],[Entity]]," &gt; ",AllFields[[#This Row],[Field Name]])</f>
        <v>Contact &gt; Current Salary (Base)</v>
      </c>
      <c r="D423" s="2" t="s">
        <v>74</v>
      </c>
      <c r="E423" s="2" t="str">
        <f>""</f>
        <v/>
      </c>
      <c r="F423" s="2" t="s">
        <v>107</v>
      </c>
      <c r="G423" s="2" t="s">
        <v>814</v>
      </c>
    </row>
    <row r="424" spans="1:7" x14ac:dyDescent="0.25">
      <c r="A424" s="2" t="s">
        <v>43</v>
      </c>
      <c r="B424" s="2" t="s">
        <v>389</v>
      </c>
      <c r="C424" s="2" t="str">
        <f>_xlfn.CONCAT(AllFields[[#This Row],[Entity]]," &gt; ",AllFields[[#This Row],[Field Name]])</f>
        <v>Contact &gt; Customer Size</v>
      </c>
      <c r="D424" s="2" t="s">
        <v>74</v>
      </c>
      <c r="E424" s="2" t="str">
        <f>""</f>
        <v/>
      </c>
      <c r="F424" s="2" t="s">
        <v>78</v>
      </c>
      <c r="G424" s="2" t="s">
        <v>390</v>
      </c>
    </row>
    <row r="425" spans="1:7" x14ac:dyDescent="0.25">
      <c r="A425" s="2" t="s">
        <v>43</v>
      </c>
      <c r="B425" s="2" t="s">
        <v>815</v>
      </c>
      <c r="C425" s="2" t="str">
        <f>_xlfn.CONCAT(AllFields[[#This Row],[Entity]]," &gt; ",AllFields[[#This Row],[Field Name]])</f>
        <v>Contact &gt; CV Last Edited</v>
      </c>
      <c r="D425" s="2" t="s">
        <v>74</v>
      </c>
      <c r="E425" s="2" t="str">
        <f>""</f>
        <v/>
      </c>
      <c r="F425" s="2" t="s">
        <v>83</v>
      </c>
      <c r="G425" s="2" t="s">
        <v>816</v>
      </c>
    </row>
    <row r="426" spans="1:7" x14ac:dyDescent="0.25">
      <c r="A426" s="2" t="s">
        <v>43</v>
      </c>
      <c r="B426" s="2" t="s">
        <v>817</v>
      </c>
      <c r="C426" s="2" t="str">
        <f>_xlfn.CONCAT(AllFields[[#This Row],[Entity]]," &gt; ",AllFields[[#This Row],[Field Name]])</f>
        <v>Contact &gt; CV Last Received</v>
      </c>
      <c r="D426" s="2" t="s">
        <v>74</v>
      </c>
      <c r="E426" s="2" t="str">
        <f>""</f>
        <v/>
      </c>
      <c r="F426" s="2" t="s">
        <v>83</v>
      </c>
      <c r="G426" s="2" t="s">
        <v>818</v>
      </c>
    </row>
    <row r="427" spans="1:7" x14ac:dyDescent="0.25">
      <c r="A427" s="2" t="s">
        <v>43</v>
      </c>
      <c r="B427" s="2" t="s">
        <v>819</v>
      </c>
      <c r="C427" s="2" t="str">
        <f>_xlfn.CONCAT(AllFields[[#This Row],[Entity]]," &gt; ",AllFields[[#This Row],[Field Name]])</f>
        <v>Contact &gt; CV PreviewUrl</v>
      </c>
      <c r="D427" s="2" t="s">
        <v>74</v>
      </c>
      <c r="E427" s="2" t="str">
        <f>""</f>
        <v/>
      </c>
      <c r="F427" s="2" t="s">
        <v>123</v>
      </c>
      <c r="G427" s="2" t="s">
        <v>820</v>
      </c>
    </row>
    <row r="428" spans="1:7" x14ac:dyDescent="0.25">
      <c r="A428" s="2" t="s">
        <v>43</v>
      </c>
      <c r="B428" s="2" t="s">
        <v>821</v>
      </c>
      <c r="C428" s="2" t="str">
        <f>_xlfn.CONCAT(AllFields[[#This Row],[Entity]]," &gt; ",AllFields[[#This Row],[Field Name]])</f>
        <v>Contact &gt; CV Reference</v>
      </c>
      <c r="D428" s="2" t="s">
        <v>74</v>
      </c>
      <c r="E428" s="2" t="str">
        <f>""</f>
        <v/>
      </c>
      <c r="F428" s="2" t="s">
        <v>123</v>
      </c>
      <c r="G428" s="2" t="s">
        <v>822</v>
      </c>
    </row>
    <row r="429" spans="1:7" x14ac:dyDescent="0.25">
      <c r="A429" s="2" t="s">
        <v>43</v>
      </c>
      <c r="B429" s="2" t="s">
        <v>823</v>
      </c>
      <c r="C429" s="2" t="str">
        <f>_xlfn.CONCAT(AllFields[[#This Row],[Entity]]," &gt; ",AllFields[[#This Row],[Field Name]])</f>
        <v>Contact &gt; CV Url</v>
      </c>
      <c r="D429" s="2" t="s">
        <v>74</v>
      </c>
      <c r="E429" s="2" t="str">
        <f>""</f>
        <v/>
      </c>
      <c r="F429" s="2" t="s">
        <v>123</v>
      </c>
      <c r="G429" s="2" t="s">
        <v>824</v>
      </c>
    </row>
    <row r="430" spans="1:7" x14ac:dyDescent="0.25">
      <c r="A430" s="2" t="s">
        <v>43</v>
      </c>
      <c r="B430" s="2" t="s">
        <v>825</v>
      </c>
      <c r="C430" s="2" t="str">
        <f>_xlfn.CONCAT(AllFields[[#This Row],[Entity]]," &gt; ",AllFields[[#This Row],[Field Name]])</f>
        <v>Contact &gt; Data Removal Due</v>
      </c>
      <c r="D430" s="2" t="s">
        <v>74</v>
      </c>
      <c r="E430" s="2" t="str">
        <f>""</f>
        <v/>
      </c>
      <c r="F430" s="2" t="s">
        <v>83</v>
      </c>
      <c r="G430" s="2" t="s">
        <v>826</v>
      </c>
    </row>
    <row r="431" spans="1:7" x14ac:dyDescent="0.25">
      <c r="A431" s="2" t="s">
        <v>43</v>
      </c>
      <c r="B431" s="2" t="s">
        <v>827</v>
      </c>
      <c r="C431" s="2" t="str">
        <f>_xlfn.CONCAT(AllFields[[#This Row],[Entity]]," &gt; ",AllFields[[#This Row],[Field Name]])</f>
        <v>Contact &gt; Data Removal Requested</v>
      </c>
      <c r="D431" s="2" t="s">
        <v>74</v>
      </c>
      <c r="E431" s="2" t="str">
        <f>""</f>
        <v/>
      </c>
      <c r="F431" s="2" t="s">
        <v>83</v>
      </c>
      <c r="G431" s="2" t="s">
        <v>828</v>
      </c>
    </row>
    <row r="432" spans="1:7" x14ac:dyDescent="0.25">
      <c r="A432" s="2" t="s">
        <v>43</v>
      </c>
      <c r="B432" s="2" t="s">
        <v>829</v>
      </c>
      <c r="C432" s="2" t="str">
        <f>_xlfn.CONCAT(AllFields[[#This Row],[Entity]]," &gt; ",AllFields[[#This Row],[Field Name]])</f>
        <v>Contact &gt; Data Removed</v>
      </c>
      <c r="D432" s="2" t="s">
        <v>74</v>
      </c>
      <c r="E432" s="2" t="str">
        <f>""</f>
        <v/>
      </c>
      <c r="F432" s="2" t="s">
        <v>83</v>
      </c>
      <c r="G432" s="2" t="s">
        <v>830</v>
      </c>
    </row>
    <row r="433" spans="1:7" x14ac:dyDescent="0.25">
      <c r="A433" s="2" t="s">
        <v>43</v>
      </c>
      <c r="B433" s="2" t="s">
        <v>831</v>
      </c>
      <c r="C433" s="2" t="str">
        <f>_xlfn.CONCAT(AllFields[[#This Row],[Entity]]," &gt; ",AllFields[[#This Row],[Field Name]])</f>
        <v>Contact &gt; Data Request Due</v>
      </c>
      <c r="D433" s="2" t="s">
        <v>74</v>
      </c>
      <c r="E433" s="2" t="str">
        <f>""</f>
        <v/>
      </c>
      <c r="F433" s="2" t="s">
        <v>83</v>
      </c>
      <c r="G433" s="2" t="s">
        <v>832</v>
      </c>
    </row>
    <row r="434" spans="1:7" x14ac:dyDescent="0.25">
      <c r="A434" s="2" t="s">
        <v>43</v>
      </c>
      <c r="B434" s="2" t="s">
        <v>833</v>
      </c>
      <c r="C434" s="2" t="str">
        <f>_xlfn.CONCAT(AllFields[[#This Row],[Entity]]," &gt; ",AllFields[[#This Row],[Field Name]])</f>
        <v>Contact &gt; Data Request Provided</v>
      </c>
      <c r="D434" s="2" t="s">
        <v>74</v>
      </c>
      <c r="E434" s="2" t="str">
        <f>""</f>
        <v/>
      </c>
      <c r="F434" s="2" t="s">
        <v>83</v>
      </c>
      <c r="G434" s="2" t="s">
        <v>834</v>
      </c>
    </row>
    <row r="435" spans="1:7" x14ac:dyDescent="0.25">
      <c r="A435" s="2" t="s">
        <v>43</v>
      </c>
      <c r="B435" s="2" t="s">
        <v>835</v>
      </c>
      <c r="C435" s="2" t="str">
        <f>_xlfn.CONCAT(AllFields[[#This Row],[Entity]]," &gt; ",AllFields[[#This Row],[Field Name]])</f>
        <v>Contact &gt; Data Request Received</v>
      </c>
      <c r="D435" s="2" t="s">
        <v>74</v>
      </c>
      <c r="E435" s="2" t="str">
        <f>""</f>
        <v/>
      </c>
      <c r="F435" s="2" t="s">
        <v>83</v>
      </c>
      <c r="G435" s="2" t="s">
        <v>836</v>
      </c>
    </row>
    <row r="436" spans="1:7" x14ac:dyDescent="0.25">
      <c r="A436" s="2" t="s">
        <v>43</v>
      </c>
      <c r="B436" s="2" t="s">
        <v>837</v>
      </c>
      <c r="C436" s="2" t="str">
        <f>_xlfn.CONCAT(AllFields[[#This Row],[Entity]]," &gt; ",AllFields[[#This Row],[Field Name]])</f>
        <v>Contact &gt; Date Of Birth</v>
      </c>
      <c r="D436" s="2" t="s">
        <v>74</v>
      </c>
      <c r="E436" s="2" t="str">
        <f>""</f>
        <v/>
      </c>
      <c r="F436" s="2" t="s">
        <v>83</v>
      </c>
      <c r="G436" s="2" t="s">
        <v>838</v>
      </c>
    </row>
    <row r="437" spans="1:7" x14ac:dyDescent="0.25">
      <c r="A437" s="2" t="s">
        <v>43</v>
      </c>
      <c r="B437" s="2" t="s">
        <v>393</v>
      </c>
      <c r="C437" s="2" t="str">
        <f>_xlfn.CONCAT(AllFields[[#This Row],[Entity]]," &gt; ",AllFields[[#This Row],[Field Name]])</f>
        <v>Contact &gt; Date User Field 1</v>
      </c>
      <c r="D437" s="2" t="s">
        <v>74</v>
      </c>
      <c r="E437" s="2" t="str">
        <f>""</f>
        <v/>
      </c>
      <c r="F437" s="2" t="s">
        <v>83</v>
      </c>
      <c r="G437" s="2" t="s">
        <v>394</v>
      </c>
    </row>
    <row r="438" spans="1:7" x14ac:dyDescent="0.25">
      <c r="A438" s="2" t="s">
        <v>43</v>
      </c>
      <c r="B438" s="2" t="s">
        <v>395</v>
      </c>
      <c r="C438" s="2" t="str">
        <f>_xlfn.CONCAT(AllFields[[#This Row],[Entity]]," &gt; ",AllFields[[#This Row],[Field Name]])</f>
        <v>Contact &gt; Date User Field 2</v>
      </c>
      <c r="D438" s="2" t="s">
        <v>74</v>
      </c>
      <c r="E438" s="2" t="str">
        <f>""</f>
        <v/>
      </c>
      <c r="F438" s="2" t="s">
        <v>83</v>
      </c>
      <c r="G438" s="2" t="s">
        <v>396</v>
      </c>
    </row>
    <row r="439" spans="1:7" x14ac:dyDescent="0.25">
      <c r="A439" s="2" t="s">
        <v>43</v>
      </c>
      <c r="B439" s="2" t="s">
        <v>397</v>
      </c>
      <c r="C439" s="2" t="str">
        <f>_xlfn.CONCAT(AllFields[[#This Row],[Entity]]," &gt; ",AllFields[[#This Row],[Field Name]])</f>
        <v>Contact &gt; Date User Field 3</v>
      </c>
      <c r="D439" s="2" t="s">
        <v>74</v>
      </c>
      <c r="E439" s="2" t="str">
        <f>""</f>
        <v/>
      </c>
      <c r="F439" s="2" t="s">
        <v>83</v>
      </c>
      <c r="G439" s="2" t="s">
        <v>398</v>
      </c>
    </row>
    <row r="440" spans="1:7" x14ac:dyDescent="0.25">
      <c r="A440" s="2" t="s">
        <v>43</v>
      </c>
      <c r="B440" s="2" t="s">
        <v>399</v>
      </c>
      <c r="C440" s="2" t="str">
        <f>_xlfn.CONCAT(AllFields[[#This Row],[Entity]]," &gt; ",AllFields[[#This Row],[Field Name]])</f>
        <v>Contact &gt; Date User Field 4</v>
      </c>
      <c r="D440" s="2" t="s">
        <v>74</v>
      </c>
      <c r="E440" s="2" t="str">
        <f>""</f>
        <v/>
      </c>
      <c r="F440" s="2" t="s">
        <v>83</v>
      </c>
      <c r="G440" s="2" t="s">
        <v>400</v>
      </c>
    </row>
    <row r="441" spans="1:7" x14ac:dyDescent="0.25">
      <c r="A441" s="2" t="s">
        <v>43</v>
      </c>
      <c r="B441" s="2" t="s">
        <v>401</v>
      </c>
      <c r="C441" s="2" t="str">
        <f>_xlfn.CONCAT(AllFields[[#This Row],[Entity]]," &gt; ",AllFields[[#This Row],[Field Name]])</f>
        <v>Contact &gt; Date User Field 5</v>
      </c>
      <c r="D441" s="2" t="s">
        <v>74</v>
      </c>
      <c r="E441" s="2" t="str">
        <f>""</f>
        <v/>
      </c>
      <c r="F441" s="2" t="s">
        <v>83</v>
      </c>
      <c r="G441" s="2" t="s">
        <v>402</v>
      </c>
    </row>
    <row r="442" spans="1:7" x14ac:dyDescent="0.25">
      <c r="A442" s="2" t="s">
        <v>43</v>
      </c>
      <c r="B442" s="2" t="s">
        <v>403</v>
      </c>
      <c r="C442" s="2" t="str">
        <f>_xlfn.CONCAT(AllFields[[#This Row],[Entity]]," &gt; ",AllFields[[#This Row],[Field Name]])</f>
        <v>Contact &gt; Datetime User Field 1</v>
      </c>
      <c r="D442" s="2" t="s">
        <v>74</v>
      </c>
      <c r="E442" s="2" t="str">
        <f>""</f>
        <v/>
      </c>
      <c r="F442" s="2" t="s">
        <v>83</v>
      </c>
      <c r="G442" s="2" t="s">
        <v>404</v>
      </c>
    </row>
    <row r="443" spans="1:7" x14ac:dyDescent="0.25">
      <c r="A443" s="2" t="s">
        <v>43</v>
      </c>
      <c r="B443" s="2" t="s">
        <v>405</v>
      </c>
      <c r="C443" s="2" t="str">
        <f>_xlfn.CONCAT(AllFields[[#This Row],[Entity]]," &gt; ",AllFields[[#This Row],[Field Name]])</f>
        <v>Contact &gt; Datetime User Field 2</v>
      </c>
      <c r="D443" s="2" t="s">
        <v>74</v>
      </c>
      <c r="E443" s="2" t="str">
        <f>""</f>
        <v/>
      </c>
      <c r="F443" s="2" t="s">
        <v>83</v>
      </c>
      <c r="G443" s="2" t="s">
        <v>406</v>
      </c>
    </row>
    <row r="444" spans="1:7" x14ac:dyDescent="0.25">
      <c r="A444" s="2" t="s">
        <v>43</v>
      </c>
      <c r="B444" s="2" t="s">
        <v>407</v>
      </c>
      <c r="C444" s="2" t="str">
        <f>_xlfn.CONCAT(AllFields[[#This Row],[Entity]]," &gt; ",AllFields[[#This Row],[Field Name]])</f>
        <v>Contact &gt; Datetime User Field 3</v>
      </c>
      <c r="D444" s="2" t="s">
        <v>74</v>
      </c>
      <c r="E444" s="2" t="str">
        <f>""</f>
        <v/>
      </c>
      <c r="F444" s="2" t="s">
        <v>83</v>
      </c>
      <c r="G444" s="2" t="s">
        <v>408</v>
      </c>
    </row>
    <row r="445" spans="1:7" x14ac:dyDescent="0.25">
      <c r="A445" s="2" t="s">
        <v>43</v>
      </c>
      <c r="B445" s="2" t="s">
        <v>409</v>
      </c>
      <c r="C445" s="2" t="str">
        <f>_xlfn.CONCAT(AllFields[[#This Row],[Entity]]," &gt; ",AllFields[[#This Row],[Field Name]])</f>
        <v>Contact &gt; Datetime User Field 4</v>
      </c>
      <c r="D445" s="2" t="s">
        <v>74</v>
      </c>
      <c r="E445" s="2" t="str">
        <f>""</f>
        <v/>
      </c>
      <c r="F445" s="2" t="s">
        <v>83</v>
      </c>
      <c r="G445" s="2" t="s">
        <v>410</v>
      </c>
    </row>
    <row r="446" spans="1:7" x14ac:dyDescent="0.25">
      <c r="A446" s="2" t="s">
        <v>43</v>
      </c>
      <c r="B446" s="2" t="s">
        <v>411</v>
      </c>
      <c r="C446" s="2" t="str">
        <f>_xlfn.CONCAT(AllFields[[#This Row],[Entity]]," &gt; ",AllFields[[#This Row],[Field Name]])</f>
        <v>Contact &gt; Datetime User Field 5</v>
      </c>
      <c r="D446" s="2" t="s">
        <v>74</v>
      </c>
      <c r="E446" s="2" t="str">
        <f>""</f>
        <v/>
      </c>
      <c r="F446" s="2" t="s">
        <v>83</v>
      </c>
      <c r="G446" s="2" t="s">
        <v>412</v>
      </c>
    </row>
    <row r="447" spans="1:7" x14ac:dyDescent="0.25">
      <c r="A447" s="2" t="s">
        <v>43</v>
      </c>
      <c r="B447" s="2" t="s">
        <v>839</v>
      </c>
      <c r="C447" s="2" t="str">
        <f>_xlfn.CONCAT(AllFields[[#This Row],[Entity]]," &gt; ",AllFields[[#This Row],[Field Name]])</f>
        <v>Contact &gt; DDI</v>
      </c>
      <c r="D447" s="2" t="s">
        <v>74</v>
      </c>
      <c r="E447" s="2" t="str">
        <f>""</f>
        <v/>
      </c>
      <c r="F447" s="2" t="s">
        <v>123</v>
      </c>
      <c r="G447" s="2" t="s">
        <v>840</v>
      </c>
    </row>
    <row r="448" spans="1:7" x14ac:dyDescent="0.25">
      <c r="A448" s="2" t="s">
        <v>43</v>
      </c>
      <c r="B448" s="2" t="s">
        <v>841</v>
      </c>
      <c r="C448" s="2" t="str">
        <f>_xlfn.CONCAT(AllFields[[#This Row],[Entity]]," &gt; ",AllFields[[#This Row],[Field Name]])</f>
        <v>Contact &gt; Decision influence labels</v>
      </c>
      <c r="D448" s="2" t="s">
        <v>74</v>
      </c>
      <c r="E448" s="2" t="str">
        <f>""</f>
        <v/>
      </c>
      <c r="F448" s="2" t="s">
        <v>78</v>
      </c>
      <c r="G448" s="2" t="s">
        <v>842</v>
      </c>
    </row>
    <row r="449" spans="1:7" x14ac:dyDescent="0.25">
      <c r="A449" s="2" t="s">
        <v>43</v>
      </c>
      <c r="B449" s="2" t="s">
        <v>843</v>
      </c>
      <c r="C449" s="2" t="str">
        <f>_xlfn.CONCAT(AllFields[[#This Row],[Entity]]," &gt; ",AllFields[[#This Row],[Field Name]])</f>
        <v>Contact &gt; Department</v>
      </c>
      <c r="D449" s="2" t="s">
        <v>74</v>
      </c>
      <c r="E449" s="2" t="str">
        <f>""</f>
        <v/>
      </c>
      <c r="F449" s="2" t="s">
        <v>123</v>
      </c>
      <c r="G449" s="2" t="s">
        <v>844</v>
      </c>
    </row>
    <row r="450" spans="1:7" x14ac:dyDescent="0.25">
      <c r="A450" s="2" t="s">
        <v>43</v>
      </c>
      <c r="B450" s="2" t="s">
        <v>16</v>
      </c>
      <c r="C450" s="2" t="str">
        <f>_xlfn.CONCAT(AllFields[[#This Row],[Entity]]," &gt; ",AllFields[[#This Row],[Field Name]])</f>
        <v>Contact &gt; Description</v>
      </c>
      <c r="D450" s="2" t="s">
        <v>74</v>
      </c>
      <c r="E450" s="2" t="str">
        <f>""</f>
        <v/>
      </c>
      <c r="F450" s="2" t="s">
        <v>132</v>
      </c>
      <c r="G450" s="2" t="s">
        <v>413</v>
      </c>
    </row>
    <row r="451" spans="1:7" x14ac:dyDescent="0.25">
      <c r="A451" s="2" t="s">
        <v>43</v>
      </c>
      <c r="B451" s="2" t="s">
        <v>845</v>
      </c>
      <c r="C451" s="2" t="str">
        <f>_xlfn.CONCAT(AllFields[[#This Row],[Entity]]," &gt; ",AllFields[[#This Row],[Field Name]])</f>
        <v>Contact &gt; Disable Web Tracking</v>
      </c>
      <c r="D451" s="2" t="s">
        <v>74</v>
      </c>
      <c r="E451" s="2" t="str">
        <f>""</f>
        <v/>
      </c>
      <c r="F451" s="2" t="s">
        <v>114</v>
      </c>
      <c r="G451" s="2" t="s">
        <v>846</v>
      </c>
    </row>
    <row r="452" spans="1:7" x14ac:dyDescent="0.25">
      <c r="A452" s="2" t="s">
        <v>43</v>
      </c>
      <c r="B452" s="2" t="s">
        <v>416</v>
      </c>
      <c r="C452" s="2" t="str">
        <f>_xlfn.CONCAT(AllFields[[#This Row],[Entity]]," &gt; ",AllFields[[#This Row],[Field Name]])</f>
        <v>Contact &gt; Do not allow Bulk Mails</v>
      </c>
      <c r="D452" s="2" t="s">
        <v>74</v>
      </c>
      <c r="E452" s="2" t="str">
        <f>""</f>
        <v/>
      </c>
      <c r="F452" s="2" t="s">
        <v>114</v>
      </c>
      <c r="G452" s="2" t="s">
        <v>417</v>
      </c>
    </row>
    <row r="453" spans="1:7" x14ac:dyDescent="0.25">
      <c r="A453" s="2" t="s">
        <v>43</v>
      </c>
      <c r="B453" s="2" t="s">
        <v>420</v>
      </c>
      <c r="C453" s="2" t="str">
        <f>_xlfn.CONCAT(AllFields[[#This Row],[Entity]]," &gt; ",AllFields[[#This Row],[Field Name]])</f>
        <v>Contact &gt; Do not allow Faxes</v>
      </c>
      <c r="D453" s="2" t="s">
        <v>74</v>
      </c>
      <c r="E453" s="2" t="str">
        <f>""</f>
        <v/>
      </c>
      <c r="F453" s="2" t="s">
        <v>114</v>
      </c>
      <c r="G453" s="2" t="s">
        <v>421</v>
      </c>
    </row>
    <row r="454" spans="1:7" x14ac:dyDescent="0.25">
      <c r="A454" s="2" t="s">
        <v>43</v>
      </c>
      <c r="B454" s="2" t="s">
        <v>422</v>
      </c>
      <c r="C454" s="2" t="str">
        <f>_xlfn.CONCAT(AllFields[[#This Row],[Entity]]," &gt; ",AllFields[[#This Row],[Field Name]])</f>
        <v>Contact &gt; Do not allow Mails</v>
      </c>
      <c r="D454" s="2" t="s">
        <v>74</v>
      </c>
      <c r="E454" s="2" t="str">
        <f>""</f>
        <v/>
      </c>
      <c r="F454" s="2" t="s">
        <v>114</v>
      </c>
      <c r="G454" s="2" t="s">
        <v>423</v>
      </c>
    </row>
    <row r="455" spans="1:7" x14ac:dyDescent="0.25">
      <c r="A455" s="2" t="s">
        <v>43</v>
      </c>
      <c r="B455" s="2" t="s">
        <v>424</v>
      </c>
      <c r="C455" s="2" t="str">
        <f>_xlfn.CONCAT(AllFields[[#This Row],[Entity]]," &gt; ",AllFields[[#This Row],[Field Name]])</f>
        <v>Contact &gt; Do not allow Phone Calls</v>
      </c>
      <c r="D455" s="2" t="s">
        <v>74</v>
      </c>
      <c r="E455" s="2" t="str">
        <f>""</f>
        <v/>
      </c>
      <c r="F455" s="2" t="s">
        <v>114</v>
      </c>
      <c r="G455" s="2" t="s">
        <v>425</v>
      </c>
    </row>
    <row r="456" spans="1:7" x14ac:dyDescent="0.25">
      <c r="A456" s="2" t="s">
        <v>43</v>
      </c>
      <c r="B456" s="2" t="s">
        <v>847</v>
      </c>
      <c r="C456" s="2" t="str">
        <f>_xlfn.CONCAT(AllFields[[#This Row],[Entity]]," &gt; ",AllFields[[#This Row],[Field Name]])</f>
        <v>Contact &gt; Do not allow Sales Emails (candidate)</v>
      </c>
      <c r="D456" s="2" t="s">
        <v>74</v>
      </c>
      <c r="E456" s="2" t="str">
        <f>""</f>
        <v/>
      </c>
      <c r="F456" s="2" t="s">
        <v>114</v>
      </c>
      <c r="G456" s="2" t="s">
        <v>848</v>
      </c>
    </row>
    <row r="457" spans="1:7" x14ac:dyDescent="0.25">
      <c r="A457" s="2" t="s">
        <v>43</v>
      </c>
      <c r="B457" s="2" t="s">
        <v>849</v>
      </c>
      <c r="C457" s="2" t="str">
        <f>_xlfn.CONCAT(AllFields[[#This Row],[Entity]]," &gt; ",AllFields[[#This Row],[Field Name]])</f>
        <v>Contact &gt; Do not allow Sales Emails (client)</v>
      </c>
      <c r="D457" s="2" t="s">
        <v>74</v>
      </c>
      <c r="E457" s="2" t="str">
        <f>""</f>
        <v/>
      </c>
      <c r="F457" s="2" t="s">
        <v>114</v>
      </c>
      <c r="G457" s="2" t="s">
        <v>415</v>
      </c>
    </row>
    <row r="458" spans="1:7" x14ac:dyDescent="0.25">
      <c r="A458" s="2" t="s">
        <v>43</v>
      </c>
      <c r="B458" s="2" t="s">
        <v>426</v>
      </c>
      <c r="C458" s="2" t="str">
        <f>_xlfn.CONCAT(AllFields[[#This Row],[Entity]]," &gt; ",AllFields[[#This Row],[Field Name]])</f>
        <v>Contact &gt; Document location was created</v>
      </c>
      <c r="D458" s="2" t="s">
        <v>74</v>
      </c>
      <c r="E458" s="2" t="str">
        <f>""</f>
        <v/>
      </c>
      <c r="F458" s="2" t="s">
        <v>114</v>
      </c>
      <c r="G458" s="2" t="s">
        <v>850</v>
      </c>
    </row>
    <row r="459" spans="1:7" x14ac:dyDescent="0.25">
      <c r="A459" s="2" t="s">
        <v>43</v>
      </c>
      <c r="B459" s="2" t="s">
        <v>851</v>
      </c>
      <c r="C459" s="2" t="str">
        <f>_xlfn.CONCAT(AllFields[[#This Row],[Entity]]," &gt; ",AllFields[[#This Row],[Field Name]])</f>
        <v>Contact &gt; Driving Licence</v>
      </c>
      <c r="D459" s="2" t="s">
        <v>74</v>
      </c>
      <c r="E459" s="2" t="str">
        <f>""</f>
        <v/>
      </c>
      <c r="F459" s="2" t="s">
        <v>114</v>
      </c>
      <c r="G459" s="2" t="s">
        <v>852</v>
      </c>
    </row>
    <row r="460" spans="1:7" x14ac:dyDescent="0.25">
      <c r="A460" s="2" t="s">
        <v>43</v>
      </c>
      <c r="B460" s="2" t="s">
        <v>853</v>
      </c>
      <c r="C460" s="2" t="str">
        <f>_xlfn.CONCAT(AllFields[[#This Row],[Entity]]," &gt; ",AllFields[[#This Row],[Field Name]])</f>
        <v>Contact &gt; Education</v>
      </c>
      <c r="D460" s="2" t="s">
        <v>74</v>
      </c>
      <c r="E460" s="2" t="str">
        <f>""</f>
        <v/>
      </c>
      <c r="F460" s="2" t="s">
        <v>78</v>
      </c>
      <c r="G460" s="2" t="s">
        <v>854</v>
      </c>
    </row>
    <row r="461" spans="1:7" x14ac:dyDescent="0.25">
      <c r="A461" s="2" t="s">
        <v>43</v>
      </c>
      <c r="B461" s="2" t="s">
        <v>169</v>
      </c>
      <c r="C461" s="2" t="str">
        <f>_xlfn.CONCAT(AllFields[[#This Row],[Entity]]," &gt; ",AllFields[[#This Row],[Field Name]])</f>
        <v>Contact &gt; Email</v>
      </c>
      <c r="D461" s="2" t="s">
        <v>74</v>
      </c>
      <c r="E461" s="2" t="str">
        <f>""</f>
        <v/>
      </c>
      <c r="F461" s="2" t="s">
        <v>132</v>
      </c>
      <c r="G461" s="2" t="s">
        <v>855</v>
      </c>
    </row>
    <row r="462" spans="1:7" x14ac:dyDescent="0.25">
      <c r="A462" s="2" t="s">
        <v>43</v>
      </c>
      <c r="B462" s="2" t="s">
        <v>856</v>
      </c>
      <c r="C462" s="2" t="str">
        <f>_xlfn.CONCAT(AllFields[[#This Row],[Entity]]," &gt; ",AllFields[[#This Row],[Field Name]])</f>
        <v>Contact &gt; Email Confirmed</v>
      </c>
      <c r="D462" s="2" t="s">
        <v>74</v>
      </c>
      <c r="E462" s="2" t="str">
        <f>""</f>
        <v/>
      </c>
      <c r="F462" s="2" t="s">
        <v>114</v>
      </c>
      <c r="G462" s="2" t="s">
        <v>857</v>
      </c>
    </row>
    <row r="463" spans="1:7" x14ac:dyDescent="0.25">
      <c r="A463" s="2" t="s">
        <v>43</v>
      </c>
      <c r="B463" s="2" t="s">
        <v>858</v>
      </c>
      <c r="C463" s="2" t="str">
        <f>_xlfn.CONCAT(AllFields[[#This Row],[Entity]]," &gt; ",AllFields[[#This Row],[Field Name]])</f>
        <v>Contact &gt; Emergency Contact Name</v>
      </c>
      <c r="D463" s="2" t="s">
        <v>74</v>
      </c>
      <c r="E463" s="2" t="str">
        <f>""</f>
        <v/>
      </c>
      <c r="F463" s="2" t="s">
        <v>123</v>
      </c>
      <c r="G463" s="2" t="s">
        <v>859</v>
      </c>
    </row>
    <row r="464" spans="1:7" x14ac:dyDescent="0.25">
      <c r="A464" s="2" t="s">
        <v>43</v>
      </c>
      <c r="B464" s="2" t="s">
        <v>860</v>
      </c>
      <c r="C464" s="2" t="str">
        <f>_xlfn.CONCAT(AllFields[[#This Row],[Entity]]," &gt; ",AllFields[[#This Row],[Field Name]])</f>
        <v>Contact &gt; Emergency Phone Number</v>
      </c>
      <c r="D464" s="2" t="s">
        <v>74</v>
      </c>
      <c r="E464" s="2" t="str">
        <f>""</f>
        <v/>
      </c>
      <c r="F464" s="2" t="s">
        <v>123</v>
      </c>
      <c r="G464" s="2" t="s">
        <v>861</v>
      </c>
    </row>
    <row r="465" spans="1:7" x14ac:dyDescent="0.25">
      <c r="A465" s="2" t="s">
        <v>43</v>
      </c>
      <c r="B465" s="2" t="s">
        <v>862</v>
      </c>
      <c r="C465" s="2" t="str">
        <f>_xlfn.CONCAT(AllFields[[#This Row],[Entity]]," &gt; ",AllFields[[#This Row],[Field Name]])</f>
        <v>Contact &gt; Employee</v>
      </c>
      <c r="D465" s="2" t="s">
        <v>74</v>
      </c>
      <c r="E465" s="2" t="str">
        <f>""</f>
        <v/>
      </c>
      <c r="F465" s="2" t="s">
        <v>123</v>
      </c>
      <c r="G465" s="2" t="s">
        <v>863</v>
      </c>
    </row>
    <row r="466" spans="1:7" x14ac:dyDescent="0.25">
      <c r="A466" s="2" t="s">
        <v>43</v>
      </c>
      <c r="B466" s="2" t="s">
        <v>433</v>
      </c>
      <c r="C466" s="2" t="str">
        <f>_xlfn.CONCAT(AllFields[[#This Row],[Entity]]," &gt; ",AllFields[[#This Row],[Field Name]])</f>
        <v>Contact &gt; Entity Image Id</v>
      </c>
      <c r="D466" s="2" t="s">
        <v>74</v>
      </c>
      <c r="E466" s="2" t="str">
        <f>""</f>
        <v/>
      </c>
      <c r="F466" s="2" t="s">
        <v>75</v>
      </c>
      <c r="G466" s="2" t="s">
        <v>434</v>
      </c>
    </row>
    <row r="467" spans="1:7" x14ac:dyDescent="0.25">
      <c r="A467" s="2" t="s">
        <v>43</v>
      </c>
      <c r="B467" s="2" t="s">
        <v>864</v>
      </c>
      <c r="C467" s="2" t="str">
        <f>_xlfn.CONCAT(AllFields[[#This Row],[Entity]]," &gt; ",AllFields[[#This Row],[Field Name]])</f>
        <v>Contact &gt; Ethnicity UK</v>
      </c>
      <c r="D467" s="2" t="s">
        <v>74</v>
      </c>
      <c r="E467" s="2" t="str">
        <f>""</f>
        <v/>
      </c>
      <c r="F467" s="2" t="s">
        <v>78</v>
      </c>
      <c r="G467" s="2" t="s">
        <v>865</v>
      </c>
    </row>
    <row r="468" spans="1:7" x14ac:dyDescent="0.25">
      <c r="A468" s="2" t="s">
        <v>43</v>
      </c>
      <c r="B468" s="2" t="s">
        <v>866</v>
      </c>
      <c r="C468" s="2" t="str">
        <f>_xlfn.CONCAT(AllFields[[#This Row],[Entity]]," &gt; ",AllFields[[#This Row],[Field Name]])</f>
        <v>Contact &gt; EU Resident</v>
      </c>
      <c r="D468" s="2" t="s">
        <v>74</v>
      </c>
      <c r="E468" s="2" t="str">
        <f>""</f>
        <v/>
      </c>
      <c r="F468" s="2" t="s">
        <v>114</v>
      </c>
      <c r="G468" s="2" t="s">
        <v>867</v>
      </c>
    </row>
    <row r="469" spans="1:7" x14ac:dyDescent="0.25">
      <c r="A469" s="2" t="s">
        <v>43</v>
      </c>
      <c r="B469" s="2" t="s">
        <v>868</v>
      </c>
      <c r="C469" s="2" t="str">
        <f>_xlfn.CONCAT(AllFields[[#This Row],[Entity]]," &gt; ",AllFields[[#This Row],[Field Name]])</f>
        <v>Contact &gt; EU Work Permit Expiry</v>
      </c>
      <c r="D469" s="2" t="s">
        <v>74</v>
      </c>
      <c r="E469" s="2" t="str">
        <f>""</f>
        <v/>
      </c>
      <c r="F469" s="2" t="s">
        <v>83</v>
      </c>
      <c r="G469" s="2" t="s">
        <v>869</v>
      </c>
    </row>
    <row r="470" spans="1:7" x14ac:dyDescent="0.25">
      <c r="A470" s="2" t="s">
        <v>43</v>
      </c>
      <c r="B470" s="2" t="s">
        <v>870</v>
      </c>
      <c r="C470" s="2" t="str">
        <f>_xlfn.CONCAT(AllFields[[#This Row],[Entity]]," &gt; ",AllFields[[#This Row],[Field Name]])</f>
        <v>Contact &gt; EU Work Permit YN</v>
      </c>
      <c r="D470" s="2" t="s">
        <v>74</v>
      </c>
      <c r="E470" s="2" t="str">
        <f>""</f>
        <v/>
      </c>
      <c r="F470" s="2" t="s">
        <v>114</v>
      </c>
      <c r="G470" s="2" t="s">
        <v>871</v>
      </c>
    </row>
    <row r="471" spans="1:7" x14ac:dyDescent="0.25">
      <c r="A471" s="2" t="s">
        <v>43</v>
      </c>
      <c r="B471" s="2" t="s">
        <v>91</v>
      </c>
      <c r="C471" s="2" t="str">
        <f>_xlfn.CONCAT(AllFields[[#This Row],[Entity]]," &gt; ",AllFields[[#This Row],[Field Name]])</f>
        <v>Contact &gt; Exchange Rate</v>
      </c>
      <c r="D471" s="2" t="s">
        <v>74</v>
      </c>
      <c r="E471" s="2" t="str">
        <f>""</f>
        <v/>
      </c>
      <c r="F471" s="2" t="s">
        <v>92</v>
      </c>
      <c r="G471" s="2" t="s">
        <v>93</v>
      </c>
    </row>
    <row r="472" spans="1:7" x14ac:dyDescent="0.25">
      <c r="A472" s="2" t="s">
        <v>43</v>
      </c>
      <c r="B472" s="2" t="s">
        <v>872</v>
      </c>
      <c r="C472" s="2" t="str">
        <f>_xlfn.CONCAT(AllFields[[#This Row],[Entity]]," &gt; ",AllFields[[#This Row],[Field Name]])</f>
        <v>Contact &gt; Exp Rate High (C/T)</v>
      </c>
      <c r="D472" s="2" t="s">
        <v>74</v>
      </c>
      <c r="E472" s="2" t="str">
        <f>""</f>
        <v/>
      </c>
      <c r="F472" s="2" t="s">
        <v>107</v>
      </c>
      <c r="G472" s="2" t="s">
        <v>873</v>
      </c>
    </row>
    <row r="473" spans="1:7" x14ac:dyDescent="0.25">
      <c r="A473" s="2" t="s">
        <v>43</v>
      </c>
      <c r="B473" s="2" t="s">
        <v>874</v>
      </c>
      <c r="C473" s="2" t="str">
        <f>_xlfn.CONCAT(AllFields[[#This Row],[Entity]]," &gt; ",AllFields[[#This Row],[Field Name]])</f>
        <v>Contact &gt; Exp Rate High (C/T) (Base)</v>
      </c>
      <c r="D473" s="2" t="s">
        <v>74</v>
      </c>
      <c r="E473" s="2" t="str">
        <f>""</f>
        <v/>
      </c>
      <c r="F473" s="2" t="s">
        <v>107</v>
      </c>
      <c r="G473" s="2" t="s">
        <v>875</v>
      </c>
    </row>
    <row r="474" spans="1:7" x14ac:dyDescent="0.25">
      <c r="A474" s="2" t="s">
        <v>43</v>
      </c>
      <c r="B474" s="2" t="s">
        <v>876</v>
      </c>
      <c r="C474" s="2" t="str">
        <f>_xlfn.CONCAT(AllFields[[#This Row],[Entity]]," &gt; ",AllFields[[#This Row],[Field Name]])</f>
        <v>Contact &gt; Exp Rate Low (C/T)</v>
      </c>
      <c r="D474" s="2" t="s">
        <v>74</v>
      </c>
      <c r="E474" s="2" t="str">
        <f>""</f>
        <v/>
      </c>
      <c r="F474" s="2" t="s">
        <v>107</v>
      </c>
      <c r="G474" s="2" t="s">
        <v>877</v>
      </c>
    </row>
    <row r="475" spans="1:7" x14ac:dyDescent="0.25">
      <c r="A475" s="2" t="s">
        <v>43</v>
      </c>
      <c r="B475" s="2" t="s">
        <v>878</v>
      </c>
      <c r="C475" s="2" t="str">
        <f>_xlfn.CONCAT(AllFields[[#This Row],[Entity]]," &gt; ",AllFields[[#This Row],[Field Name]])</f>
        <v>Contact &gt; Exp Rate Low (C/T) (Base)</v>
      </c>
      <c r="D475" s="2" t="s">
        <v>74</v>
      </c>
      <c r="E475" s="2" t="str">
        <f>""</f>
        <v/>
      </c>
      <c r="F475" s="2" t="s">
        <v>107</v>
      </c>
      <c r="G475" s="2" t="s">
        <v>879</v>
      </c>
    </row>
    <row r="476" spans="1:7" x14ac:dyDescent="0.25">
      <c r="A476" s="2" t="s">
        <v>43</v>
      </c>
      <c r="B476" s="2" t="s">
        <v>880</v>
      </c>
      <c r="C476" s="2" t="str">
        <f>_xlfn.CONCAT(AllFields[[#This Row],[Entity]]," &gt; ",AllFields[[#This Row],[Field Name]])</f>
        <v>Contact &gt; Exp Salary High (P)</v>
      </c>
      <c r="D476" s="2" t="s">
        <v>74</v>
      </c>
      <c r="E476" s="2" t="str">
        <f>""</f>
        <v/>
      </c>
      <c r="F476" s="2" t="s">
        <v>107</v>
      </c>
      <c r="G476" s="2" t="s">
        <v>881</v>
      </c>
    </row>
    <row r="477" spans="1:7" x14ac:dyDescent="0.25">
      <c r="A477" s="2" t="s">
        <v>43</v>
      </c>
      <c r="B477" s="2" t="s">
        <v>882</v>
      </c>
      <c r="C477" s="2" t="str">
        <f>_xlfn.CONCAT(AllFields[[#This Row],[Entity]]," &gt; ",AllFields[[#This Row],[Field Name]])</f>
        <v>Contact &gt; Exp Salary High (P) (Base)</v>
      </c>
      <c r="D477" s="2" t="s">
        <v>74</v>
      </c>
      <c r="E477" s="2" t="str">
        <f>""</f>
        <v/>
      </c>
      <c r="F477" s="2" t="s">
        <v>107</v>
      </c>
      <c r="G477" s="2" t="s">
        <v>883</v>
      </c>
    </row>
    <row r="478" spans="1:7" x14ac:dyDescent="0.25">
      <c r="A478" s="2" t="s">
        <v>43</v>
      </c>
      <c r="B478" s="2" t="s">
        <v>884</v>
      </c>
      <c r="C478" s="2" t="str">
        <f>_xlfn.CONCAT(AllFields[[#This Row],[Entity]]," &gt; ",AllFields[[#This Row],[Field Name]])</f>
        <v>Contact &gt; Exp Salary Low (P)</v>
      </c>
      <c r="D478" s="2" t="s">
        <v>74</v>
      </c>
      <c r="E478" s="2" t="str">
        <f>""</f>
        <v/>
      </c>
      <c r="F478" s="2" t="s">
        <v>107</v>
      </c>
      <c r="G478" s="2" t="s">
        <v>885</v>
      </c>
    </row>
    <row r="479" spans="1:7" x14ac:dyDescent="0.25">
      <c r="A479" s="2" t="s">
        <v>43</v>
      </c>
      <c r="B479" s="2" t="s">
        <v>886</v>
      </c>
      <c r="C479" s="2" t="str">
        <f>_xlfn.CONCAT(AllFields[[#This Row],[Entity]]," &gt; ",AllFields[[#This Row],[Field Name]])</f>
        <v>Contact &gt; Exp Salary Low (P) (Base)</v>
      </c>
      <c r="D479" s="2" t="s">
        <v>74</v>
      </c>
      <c r="E479" s="2" t="str">
        <f>""</f>
        <v/>
      </c>
      <c r="F479" s="2" t="s">
        <v>107</v>
      </c>
      <c r="G479" s="2" t="s">
        <v>887</v>
      </c>
    </row>
    <row r="480" spans="1:7" x14ac:dyDescent="0.25">
      <c r="A480" s="2" t="s">
        <v>43</v>
      </c>
      <c r="B480" s="2" t="s">
        <v>171</v>
      </c>
      <c r="C480" s="2" t="str">
        <f>_xlfn.CONCAT(AllFields[[#This Row],[Entity]]," &gt; ",AllFields[[#This Row],[Field Name]])</f>
        <v>Contact &gt; External System Key</v>
      </c>
      <c r="D480" s="2" t="s">
        <v>74</v>
      </c>
      <c r="E480" s="2" t="str">
        <f>""</f>
        <v/>
      </c>
      <c r="F480" s="2" t="s">
        <v>123</v>
      </c>
      <c r="G480" s="2" t="s">
        <v>172</v>
      </c>
    </row>
    <row r="481" spans="1:7" x14ac:dyDescent="0.25">
      <c r="A481" s="2" t="s">
        <v>43</v>
      </c>
      <c r="B481" s="2" t="s">
        <v>888</v>
      </c>
      <c r="C481" s="2" t="str">
        <f>_xlfn.CONCAT(AllFields[[#This Row],[Entity]]," &gt; ",AllFields[[#This Row],[Field Name]])</f>
        <v>Contact &gt; External system key (candidate)</v>
      </c>
      <c r="D481" s="2" t="s">
        <v>74</v>
      </c>
      <c r="E481" s="2" t="str">
        <f>""</f>
        <v/>
      </c>
      <c r="F481" s="2" t="s">
        <v>123</v>
      </c>
      <c r="G481" s="2" t="s">
        <v>889</v>
      </c>
    </row>
    <row r="482" spans="1:7" x14ac:dyDescent="0.25">
      <c r="A482" s="2" t="s">
        <v>43</v>
      </c>
      <c r="B482" s="2" t="s">
        <v>890</v>
      </c>
      <c r="C482" s="2" t="str">
        <f>_xlfn.CONCAT(AllFields[[#This Row],[Entity]]," &gt; ",AllFields[[#This Row],[Field Name]])</f>
        <v>Contact &gt; External User Identifier</v>
      </c>
      <c r="D482" s="2" t="s">
        <v>74</v>
      </c>
      <c r="E482" s="2" t="str">
        <f>""</f>
        <v/>
      </c>
      <c r="F482" s="2" t="s">
        <v>123</v>
      </c>
      <c r="G482" s="2" t="s">
        <v>891</v>
      </c>
    </row>
    <row r="483" spans="1:7" x14ac:dyDescent="0.25">
      <c r="A483" s="2" t="s">
        <v>43</v>
      </c>
      <c r="B483" s="2" t="s">
        <v>892</v>
      </c>
      <c r="C483" s="2" t="str">
        <f>_xlfn.CONCAT(AllFields[[#This Row],[Entity]]," &gt; ",AllFields[[#This Row],[Field Name]])</f>
        <v>Contact &gt; Family Details</v>
      </c>
      <c r="D483" s="2" t="s">
        <v>74</v>
      </c>
      <c r="E483" s="2" t="str">
        <f>""</f>
        <v/>
      </c>
      <c r="F483" s="2" t="s">
        <v>123</v>
      </c>
      <c r="G483" s="2" t="s">
        <v>893</v>
      </c>
    </row>
    <row r="484" spans="1:7" x14ac:dyDescent="0.25">
      <c r="A484" s="2" t="s">
        <v>43</v>
      </c>
      <c r="B484" s="2" t="s">
        <v>894</v>
      </c>
      <c r="C484" s="2" t="str">
        <f>_xlfn.CONCAT(AllFields[[#This Row],[Entity]]," &gt; ",AllFields[[#This Row],[Field Name]])</f>
        <v>Contact &gt; First Name</v>
      </c>
      <c r="D484" s="2" t="s">
        <v>74</v>
      </c>
      <c r="E484" s="2" t="str">
        <f>""</f>
        <v/>
      </c>
      <c r="F484" s="2" t="s">
        <v>123</v>
      </c>
      <c r="G484" s="2" t="s">
        <v>895</v>
      </c>
    </row>
    <row r="485" spans="1:7" x14ac:dyDescent="0.25">
      <c r="A485" s="2" t="s">
        <v>43</v>
      </c>
      <c r="B485" s="2" t="s">
        <v>441</v>
      </c>
      <c r="C485" s="2" t="str">
        <f>_xlfn.CONCAT(AllFields[[#This Row],[Entity]]," &gt; ",AllFields[[#This Row],[Field Name]])</f>
        <v>Contact &gt; Follow Email Activity</v>
      </c>
      <c r="D485" s="2" t="s">
        <v>74</v>
      </c>
      <c r="E485" s="2" t="str">
        <f>""</f>
        <v/>
      </c>
      <c r="F485" s="2" t="s">
        <v>114</v>
      </c>
      <c r="G485" s="2" t="s">
        <v>442</v>
      </c>
    </row>
    <row r="486" spans="1:7" x14ac:dyDescent="0.25">
      <c r="A486" s="2" t="s">
        <v>43</v>
      </c>
      <c r="B486" s="2" t="s">
        <v>896</v>
      </c>
      <c r="C486" s="2" t="str">
        <f>_xlfn.CONCAT(AllFields[[#This Row],[Entity]]," &gt; ",AllFields[[#This Row],[Field Name]])</f>
        <v>Contact &gt; FTP Site</v>
      </c>
      <c r="D486" s="2" t="s">
        <v>74</v>
      </c>
      <c r="E486" s="2" t="str">
        <f>""</f>
        <v/>
      </c>
      <c r="F486" s="2" t="s">
        <v>123</v>
      </c>
      <c r="G486" s="2" t="s">
        <v>897</v>
      </c>
    </row>
    <row r="487" spans="1:7" x14ac:dyDescent="0.25">
      <c r="A487" s="2" t="s">
        <v>43</v>
      </c>
      <c r="B487" s="2" t="s">
        <v>898</v>
      </c>
      <c r="C487" s="2" t="str">
        <f>_xlfn.CONCAT(AllFields[[#This Row],[Entity]]," &gt; ",AllFields[[#This Row],[Field Name]])</f>
        <v>Contact &gt; Full Name</v>
      </c>
      <c r="D487" s="2" t="s">
        <v>74</v>
      </c>
      <c r="E487" s="2" t="str">
        <f>""</f>
        <v/>
      </c>
      <c r="F487" s="2" t="s">
        <v>123</v>
      </c>
      <c r="G487" s="2" t="s">
        <v>899</v>
      </c>
    </row>
    <row r="488" spans="1:7" x14ac:dyDescent="0.25">
      <c r="A488" s="2" t="s">
        <v>43</v>
      </c>
      <c r="B488" s="2" t="s">
        <v>443</v>
      </c>
      <c r="C488" s="2" t="str">
        <f>_xlfn.CONCAT(AllFields[[#This Row],[Entity]]," &gt; ",AllFields[[#This Row],[Field Name]])</f>
        <v>Contact &gt; GDPR Optout</v>
      </c>
      <c r="D488" s="2" t="s">
        <v>74</v>
      </c>
      <c r="E488" s="2" t="str">
        <f>""</f>
        <v/>
      </c>
      <c r="F488" s="2" t="s">
        <v>114</v>
      </c>
      <c r="G488" s="2" t="s">
        <v>444</v>
      </c>
    </row>
    <row r="489" spans="1:7" x14ac:dyDescent="0.25">
      <c r="A489" s="2" t="s">
        <v>43</v>
      </c>
      <c r="B489" s="2" t="s">
        <v>900</v>
      </c>
      <c r="C489" s="2" t="str">
        <f>_xlfn.CONCAT(AllFields[[#This Row],[Entity]]," &gt; ",AllFields[[#This Row],[Field Name]])</f>
        <v>Contact &gt; Gender</v>
      </c>
      <c r="D489" s="2" t="s">
        <v>74</v>
      </c>
      <c r="E489" s="2" t="str">
        <f>""</f>
        <v/>
      </c>
      <c r="F489" s="2" t="s">
        <v>78</v>
      </c>
      <c r="G489" s="2" t="s">
        <v>901</v>
      </c>
    </row>
    <row r="490" spans="1:7" x14ac:dyDescent="0.25">
      <c r="A490" s="2" t="s">
        <v>43</v>
      </c>
      <c r="B490" s="2" t="s">
        <v>902</v>
      </c>
      <c r="C490" s="2" t="str">
        <f>_xlfn.CONCAT(AllFields[[#This Row],[Entity]]," &gt; ",AllFields[[#This Row],[Field Name]])</f>
        <v>Contact &gt; Geocoding result</v>
      </c>
      <c r="D490" s="2" t="s">
        <v>74</v>
      </c>
      <c r="E490" s="2" t="str">
        <f>""</f>
        <v/>
      </c>
      <c r="F490" s="2" t="s">
        <v>123</v>
      </c>
      <c r="G490" s="2" t="s">
        <v>903</v>
      </c>
    </row>
    <row r="491" spans="1:7" x14ac:dyDescent="0.25">
      <c r="A491" s="2" t="s">
        <v>43</v>
      </c>
      <c r="B491" s="2" t="s">
        <v>904</v>
      </c>
      <c r="C491" s="2" t="str">
        <f>_xlfn.CONCAT(AllFields[[#This Row],[Entity]]," &gt; ",AllFields[[#This Row],[Field Name]])</f>
        <v>Contact &gt; Geocoding result (address1)</v>
      </c>
      <c r="D491" s="2" t="s">
        <v>74</v>
      </c>
      <c r="E491" s="2" t="str">
        <f>""</f>
        <v/>
      </c>
      <c r="F491" s="2" t="s">
        <v>123</v>
      </c>
      <c r="G491" s="2" t="s">
        <v>905</v>
      </c>
    </row>
    <row r="492" spans="1:7" x14ac:dyDescent="0.25">
      <c r="A492" s="2" t="s">
        <v>43</v>
      </c>
      <c r="B492" s="2" t="s">
        <v>906</v>
      </c>
      <c r="C492" s="2" t="str">
        <f>_xlfn.CONCAT(AllFields[[#This Row],[Entity]]," &gt; ",AllFields[[#This Row],[Field Name]])</f>
        <v>Contact &gt; Geocoding status</v>
      </c>
      <c r="D492" s="2" t="s">
        <v>74</v>
      </c>
      <c r="E492" s="2" t="str">
        <f>""</f>
        <v/>
      </c>
      <c r="F492" s="2" t="s">
        <v>78</v>
      </c>
      <c r="G492" s="2" t="s">
        <v>907</v>
      </c>
    </row>
    <row r="493" spans="1:7" x14ac:dyDescent="0.25">
      <c r="A493" s="2" t="s">
        <v>43</v>
      </c>
      <c r="B493" s="2" t="s">
        <v>908</v>
      </c>
      <c r="C493" s="2" t="str">
        <f>_xlfn.CONCAT(AllFields[[#This Row],[Entity]]," &gt; ",AllFields[[#This Row],[Field Name]])</f>
        <v>Contact &gt; Geocoding status (address1)</v>
      </c>
      <c r="D493" s="2" t="s">
        <v>74</v>
      </c>
      <c r="E493" s="2" t="str">
        <f>""</f>
        <v/>
      </c>
      <c r="F493" s="2" t="s">
        <v>78</v>
      </c>
      <c r="G493" s="2" t="s">
        <v>909</v>
      </c>
    </row>
    <row r="494" spans="1:7" x14ac:dyDescent="0.25">
      <c r="A494" s="2" t="s">
        <v>43</v>
      </c>
      <c r="B494" s="2" t="s">
        <v>910</v>
      </c>
      <c r="C494" s="2" t="str">
        <f>_xlfn.CONCAT(AllFields[[#This Row],[Entity]]," &gt; ",AllFields[[#This Row],[Field Name]])</f>
        <v>Contact &gt; Government</v>
      </c>
      <c r="D494" s="2" t="s">
        <v>74</v>
      </c>
      <c r="E494" s="2" t="str">
        <f>""</f>
        <v/>
      </c>
      <c r="F494" s="2" t="s">
        <v>123</v>
      </c>
      <c r="G494" s="2" t="s">
        <v>911</v>
      </c>
    </row>
    <row r="495" spans="1:7" x14ac:dyDescent="0.25">
      <c r="A495" s="2" t="s">
        <v>43</v>
      </c>
      <c r="B495" s="2" t="s">
        <v>912</v>
      </c>
      <c r="C495" s="2" t="str">
        <f>_xlfn.CONCAT(AllFields[[#This Row],[Entity]]," &gt; ",AllFields[[#This Row],[Field Name]])</f>
        <v>Contact &gt; Has Children</v>
      </c>
      <c r="D495" s="2" t="s">
        <v>74</v>
      </c>
      <c r="E495" s="2" t="str">
        <f>""</f>
        <v/>
      </c>
      <c r="F495" s="2" t="s">
        <v>78</v>
      </c>
      <c r="G495" s="2" t="s">
        <v>913</v>
      </c>
    </row>
    <row r="496" spans="1:7" x14ac:dyDescent="0.25">
      <c r="A496" s="2" t="s">
        <v>43</v>
      </c>
      <c r="B496" s="2" t="s">
        <v>914</v>
      </c>
      <c r="C496" s="2" t="str">
        <f>_xlfn.CONCAT(AllFields[[#This Row],[Entity]]," &gt; ",AllFields[[#This Row],[Field Name]])</f>
        <v>Contact &gt; Hash</v>
      </c>
      <c r="D496" s="2" t="s">
        <v>74</v>
      </c>
      <c r="E496" s="2" t="str">
        <f>""</f>
        <v/>
      </c>
      <c r="F496" s="2" t="s">
        <v>123</v>
      </c>
      <c r="G496" s="2" t="s">
        <v>915</v>
      </c>
    </row>
    <row r="497" spans="1:7" x14ac:dyDescent="0.25">
      <c r="A497" s="2" t="s">
        <v>43</v>
      </c>
      <c r="B497" s="2" t="s">
        <v>916</v>
      </c>
      <c r="C497" s="2" t="str">
        <f>_xlfn.CONCAT(AllFields[[#This Row],[Entity]]," &gt; ",AllFields[[#This Row],[Field Name]])</f>
        <v>Contact &gt; Hobby Boxing</v>
      </c>
      <c r="D497" s="2" t="s">
        <v>74</v>
      </c>
      <c r="E497" s="2" t="str">
        <f>""</f>
        <v/>
      </c>
      <c r="F497" s="2" t="s">
        <v>114</v>
      </c>
      <c r="G497" s="2" t="s">
        <v>917</v>
      </c>
    </row>
    <row r="498" spans="1:7" x14ac:dyDescent="0.25">
      <c r="A498" s="2" t="s">
        <v>43</v>
      </c>
      <c r="B498" s="2" t="s">
        <v>918</v>
      </c>
      <c r="C498" s="2" t="str">
        <f>_xlfn.CONCAT(AllFields[[#This Row],[Entity]]," &gt; ",AllFields[[#This Row],[Field Name]])</f>
        <v>Contact &gt; Hobby Cars</v>
      </c>
      <c r="D498" s="2" t="s">
        <v>74</v>
      </c>
      <c r="E498" s="2" t="str">
        <f>""</f>
        <v/>
      </c>
      <c r="F498" s="2" t="s">
        <v>114</v>
      </c>
      <c r="G498" s="2" t="s">
        <v>919</v>
      </c>
    </row>
    <row r="499" spans="1:7" x14ac:dyDescent="0.25">
      <c r="A499" s="2" t="s">
        <v>43</v>
      </c>
      <c r="B499" s="2" t="s">
        <v>920</v>
      </c>
      <c r="C499" s="2" t="str">
        <f>_xlfn.CONCAT(AllFields[[#This Row],[Entity]]," &gt; ",AllFields[[#This Row],[Field Name]])</f>
        <v>Contact &gt; Hobby Football</v>
      </c>
      <c r="D499" s="2" t="s">
        <v>74</v>
      </c>
      <c r="E499" s="2" t="str">
        <f>""</f>
        <v/>
      </c>
      <c r="F499" s="2" t="s">
        <v>114</v>
      </c>
      <c r="G499" s="2" t="s">
        <v>921</v>
      </c>
    </row>
    <row r="500" spans="1:7" x14ac:dyDescent="0.25">
      <c r="A500" s="2" t="s">
        <v>43</v>
      </c>
      <c r="B500" s="2" t="s">
        <v>922</v>
      </c>
      <c r="C500" s="2" t="str">
        <f>_xlfn.CONCAT(AllFields[[#This Row],[Entity]]," &gt; ",AllFields[[#This Row],[Field Name]])</f>
        <v>Contact &gt; Hobby Golf</v>
      </c>
      <c r="D500" s="2" t="s">
        <v>74</v>
      </c>
      <c r="E500" s="2" t="str">
        <f>""</f>
        <v/>
      </c>
      <c r="F500" s="2" t="s">
        <v>114</v>
      </c>
      <c r="G500" s="2" t="s">
        <v>923</v>
      </c>
    </row>
    <row r="501" spans="1:7" x14ac:dyDescent="0.25">
      <c r="A501" s="2" t="s">
        <v>43</v>
      </c>
      <c r="B501" s="2" t="s">
        <v>924</v>
      </c>
      <c r="C501" s="2" t="str">
        <f>_xlfn.CONCAT(AllFields[[#This Row],[Entity]]," &gt; ",AllFields[[#This Row],[Field Name]])</f>
        <v>Contact &gt; Hobby Horse Racing</v>
      </c>
      <c r="D501" s="2" t="s">
        <v>74</v>
      </c>
      <c r="E501" s="2" t="str">
        <f>""</f>
        <v/>
      </c>
      <c r="F501" s="2" t="s">
        <v>114</v>
      </c>
      <c r="G501" s="2" t="s">
        <v>925</v>
      </c>
    </row>
    <row r="502" spans="1:7" x14ac:dyDescent="0.25">
      <c r="A502" s="2" t="s">
        <v>43</v>
      </c>
      <c r="B502" s="2" t="s">
        <v>926</v>
      </c>
      <c r="C502" s="2" t="str">
        <f>_xlfn.CONCAT(AllFields[[#This Row],[Entity]]," &gt; ",AllFields[[#This Row],[Field Name]])</f>
        <v>Contact &gt; Hobby Rugby</v>
      </c>
      <c r="D502" s="2" t="s">
        <v>74</v>
      </c>
      <c r="E502" s="2" t="str">
        <f>""</f>
        <v/>
      </c>
      <c r="F502" s="2" t="s">
        <v>114</v>
      </c>
      <c r="G502" s="2" t="s">
        <v>927</v>
      </c>
    </row>
    <row r="503" spans="1:7" x14ac:dyDescent="0.25">
      <c r="A503" s="2" t="s">
        <v>43</v>
      </c>
      <c r="B503" s="2" t="s">
        <v>928</v>
      </c>
      <c r="C503" s="2" t="str">
        <f>_xlfn.CONCAT(AllFields[[#This Row],[Entity]]," &gt; ",AllFields[[#This Row],[Field Name]])</f>
        <v>Contact &gt; Home address: Address Type</v>
      </c>
      <c r="D503" s="2" t="s">
        <v>74</v>
      </c>
      <c r="E503" s="2" t="str">
        <f>""</f>
        <v/>
      </c>
      <c r="F503" s="2" t="s">
        <v>78</v>
      </c>
      <c r="G503" s="2" t="s">
        <v>259</v>
      </c>
    </row>
    <row r="504" spans="1:7" x14ac:dyDescent="0.25">
      <c r="A504" s="2" t="s">
        <v>43</v>
      </c>
      <c r="B504" s="2" t="s">
        <v>929</v>
      </c>
      <c r="C504" s="2" t="str">
        <f>_xlfn.CONCAT(AllFields[[#This Row],[Entity]]," &gt; ",AllFields[[#This Row],[Field Name]])</f>
        <v>Contact &gt; Home address: City</v>
      </c>
      <c r="D504" s="2" t="s">
        <v>74</v>
      </c>
      <c r="E504" s="2" t="str">
        <f>""</f>
        <v/>
      </c>
      <c r="F504" s="2" t="s">
        <v>123</v>
      </c>
      <c r="G504" s="2" t="s">
        <v>261</v>
      </c>
    </row>
    <row r="505" spans="1:7" x14ac:dyDescent="0.25">
      <c r="A505" s="2" t="s">
        <v>43</v>
      </c>
      <c r="B505" s="2" t="s">
        <v>930</v>
      </c>
      <c r="C505" s="2" t="str">
        <f>_xlfn.CONCAT(AllFields[[#This Row],[Entity]]," &gt; ",AllFields[[#This Row],[Field Name]])</f>
        <v>Contact &gt; Home address: Country [text]</v>
      </c>
      <c r="D505" s="2" t="s">
        <v>74</v>
      </c>
      <c r="E505" s="2" t="str">
        <f>""</f>
        <v/>
      </c>
      <c r="F505" s="2" t="s">
        <v>123</v>
      </c>
      <c r="G505" s="2" t="s">
        <v>263</v>
      </c>
    </row>
    <row r="506" spans="1:7" x14ac:dyDescent="0.25">
      <c r="A506" s="2" t="s">
        <v>43</v>
      </c>
      <c r="B506" s="2" t="s">
        <v>931</v>
      </c>
      <c r="C506" s="2" t="str">
        <f>_xlfn.CONCAT(AllFields[[#This Row],[Entity]]," &gt; ",AllFields[[#This Row],[Field Name]])</f>
        <v>Contact &gt; Home address: County</v>
      </c>
      <c r="D506" s="2" t="s">
        <v>74</v>
      </c>
      <c r="E506" s="2" t="str">
        <f>""</f>
        <v/>
      </c>
      <c r="F506" s="2" t="s">
        <v>123</v>
      </c>
      <c r="G506" s="2" t="s">
        <v>265</v>
      </c>
    </row>
    <row r="507" spans="1:7" x14ac:dyDescent="0.25">
      <c r="A507" s="2" t="s">
        <v>43</v>
      </c>
      <c r="B507" s="2" t="s">
        <v>932</v>
      </c>
      <c r="C507" s="2" t="str">
        <f>_xlfn.CONCAT(AllFields[[#This Row],[Entity]]," &gt; ",AllFields[[#This Row],[Field Name]])</f>
        <v>Contact &gt; Home address: Latitude</v>
      </c>
      <c r="D507" s="2" t="s">
        <v>74</v>
      </c>
      <c r="E507" s="2" t="str">
        <f>""</f>
        <v/>
      </c>
      <c r="F507" s="2" t="s">
        <v>273</v>
      </c>
      <c r="G507" s="2" t="s">
        <v>274</v>
      </c>
    </row>
    <row r="508" spans="1:7" x14ac:dyDescent="0.25">
      <c r="A508" s="2" t="s">
        <v>43</v>
      </c>
      <c r="B508" s="2" t="s">
        <v>933</v>
      </c>
      <c r="C508" s="2" t="str">
        <f>_xlfn.CONCAT(AllFields[[#This Row],[Entity]]," &gt; ",AllFields[[#This Row],[Field Name]])</f>
        <v>Contact &gt; Home address: Longitude</v>
      </c>
      <c r="D508" s="2" t="s">
        <v>74</v>
      </c>
      <c r="E508" s="2" t="str">
        <f>""</f>
        <v/>
      </c>
      <c r="F508" s="2" t="s">
        <v>273</v>
      </c>
      <c r="G508" s="2" t="s">
        <v>276</v>
      </c>
    </row>
    <row r="509" spans="1:7" x14ac:dyDescent="0.25">
      <c r="A509" s="2" t="s">
        <v>43</v>
      </c>
      <c r="B509" s="2" t="s">
        <v>934</v>
      </c>
      <c r="C509" s="2" t="str">
        <f>_xlfn.CONCAT(AllFields[[#This Row],[Entity]]," &gt; ",AllFields[[#This Row],[Field Name]])</f>
        <v>Contact &gt; Home address: Name</v>
      </c>
      <c r="D509" s="2" t="s">
        <v>74</v>
      </c>
      <c r="E509" s="2" t="str">
        <f>""</f>
        <v/>
      </c>
      <c r="F509" s="2" t="s">
        <v>123</v>
      </c>
      <c r="G509" s="2" t="s">
        <v>278</v>
      </c>
    </row>
    <row r="510" spans="1:7" x14ac:dyDescent="0.25">
      <c r="A510" s="2" t="s">
        <v>43</v>
      </c>
      <c r="B510" s="2" t="s">
        <v>935</v>
      </c>
      <c r="C510" s="2" t="str">
        <f>_xlfn.CONCAT(AllFields[[#This Row],[Entity]]," &gt; ",AllFields[[#This Row],[Field Name]])</f>
        <v>Contact &gt; Home address: Post code</v>
      </c>
      <c r="D510" s="2" t="s">
        <v>74</v>
      </c>
      <c r="E510" s="2" t="str">
        <f>""</f>
        <v/>
      </c>
      <c r="F510" s="2" t="s">
        <v>123</v>
      </c>
      <c r="G510" s="2" t="s">
        <v>304</v>
      </c>
    </row>
    <row r="511" spans="1:7" x14ac:dyDescent="0.25">
      <c r="A511" s="2" t="s">
        <v>43</v>
      </c>
      <c r="B511" s="2" t="s">
        <v>936</v>
      </c>
      <c r="C511" s="2" t="str">
        <f>_xlfn.CONCAT(AllFields[[#This Row],[Entity]]," &gt; ",AllFields[[#This Row],[Field Name]])</f>
        <v>Contact &gt; Home address: State/Province [text]</v>
      </c>
      <c r="D511" s="2" t="s">
        <v>74</v>
      </c>
      <c r="E511" s="2" t="str">
        <f>""</f>
        <v/>
      </c>
      <c r="F511" s="2" t="s">
        <v>123</v>
      </c>
      <c r="G511" s="2" t="s">
        <v>286</v>
      </c>
    </row>
    <row r="512" spans="1:7" x14ac:dyDescent="0.25">
      <c r="A512" s="2" t="s">
        <v>43</v>
      </c>
      <c r="B512" s="2" t="s">
        <v>937</v>
      </c>
      <c r="C512" s="2" t="str">
        <f>_xlfn.CONCAT(AllFields[[#This Row],[Entity]]," &gt; ",AllFields[[#This Row],[Field Name]])</f>
        <v>Contact &gt; Home address: Street 1</v>
      </c>
      <c r="D512" s="2" t="s">
        <v>74</v>
      </c>
      <c r="E512" s="2" t="str">
        <f>""</f>
        <v/>
      </c>
      <c r="F512" s="2" t="s">
        <v>123</v>
      </c>
      <c r="G512" s="2" t="s">
        <v>288</v>
      </c>
    </row>
    <row r="513" spans="1:7" x14ac:dyDescent="0.25">
      <c r="A513" s="2" t="s">
        <v>43</v>
      </c>
      <c r="B513" s="2" t="s">
        <v>938</v>
      </c>
      <c r="C513" s="2" t="str">
        <f>_xlfn.CONCAT(AllFields[[#This Row],[Entity]]," &gt; ",AllFields[[#This Row],[Field Name]])</f>
        <v>Contact &gt; Home address: Street 2</v>
      </c>
      <c r="D513" s="2" t="s">
        <v>74</v>
      </c>
      <c r="E513" s="2" t="str">
        <f>""</f>
        <v/>
      </c>
      <c r="F513" s="2" t="s">
        <v>123</v>
      </c>
      <c r="G513" s="2" t="s">
        <v>290</v>
      </c>
    </row>
    <row r="514" spans="1:7" x14ac:dyDescent="0.25">
      <c r="A514" s="2" t="s">
        <v>43</v>
      </c>
      <c r="B514" s="2" t="s">
        <v>939</v>
      </c>
      <c r="C514" s="2" t="str">
        <f>_xlfn.CONCAT(AllFields[[#This Row],[Entity]]," &gt; ",AllFields[[#This Row],[Field Name]])</f>
        <v>Contact &gt; Home address: Street 3</v>
      </c>
      <c r="D514" s="2" t="s">
        <v>74</v>
      </c>
      <c r="E514" s="2" t="str">
        <f>""</f>
        <v/>
      </c>
      <c r="F514" s="2" t="s">
        <v>123</v>
      </c>
      <c r="G514" s="2" t="s">
        <v>292</v>
      </c>
    </row>
    <row r="515" spans="1:7" x14ac:dyDescent="0.25">
      <c r="A515" s="2" t="s">
        <v>43</v>
      </c>
      <c r="B515" s="2" t="s">
        <v>940</v>
      </c>
      <c r="C515" s="2" t="str">
        <f>_xlfn.CONCAT(AllFields[[#This Row],[Entity]]," &gt; ",AllFields[[#This Row],[Field Name]])</f>
        <v>Contact &gt; Home fax</v>
      </c>
      <c r="D515" s="2" t="s">
        <v>74</v>
      </c>
      <c r="E515" s="2" t="str">
        <f>""</f>
        <v/>
      </c>
      <c r="F515" s="2" t="s">
        <v>123</v>
      </c>
      <c r="G515" s="2" t="s">
        <v>941</v>
      </c>
    </row>
    <row r="516" spans="1:7" x14ac:dyDescent="0.25">
      <c r="A516" s="2" t="s">
        <v>43</v>
      </c>
      <c r="B516" s="2" t="s">
        <v>942</v>
      </c>
      <c r="C516" s="2" t="str">
        <f>_xlfn.CONCAT(AllFields[[#This Row],[Entity]]," &gt; ",AllFields[[#This Row],[Field Name]])</f>
        <v>Contact &gt; Home Phone 2</v>
      </c>
      <c r="D516" s="2" t="s">
        <v>74</v>
      </c>
      <c r="E516" s="2" t="str">
        <f>""</f>
        <v/>
      </c>
      <c r="F516" s="2" t="s">
        <v>123</v>
      </c>
      <c r="G516" s="2" t="s">
        <v>943</v>
      </c>
    </row>
    <row r="517" spans="1:7" x14ac:dyDescent="0.25">
      <c r="A517" s="2" t="s">
        <v>43</v>
      </c>
      <c r="B517" s="2" t="s">
        <v>175</v>
      </c>
      <c r="C517" s="2" t="str">
        <f>_xlfn.CONCAT(AllFields[[#This Row],[Entity]]," &gt; ",AllFields[[#This Row],[Field Name]])</f>
        <v>Contact &gt; Import Sequence Number</v>
      </c>
      <c r="D517" s="2" t="s">
        <v>74</v>
      </c>
      <c r="E517" s="2" t="str">
        <f>""</f>
        <v/>
      </c>
      <c r="F517" s="2" t="s">
        <v>119</v>
      </c>
      <c r="G517" s="2" t="s">
        <v>176</v>
      </c>
    </row>
    <row r="518" spans="1:7" x14ac:dyDescent="0.25">
      <c r="A518" s="2" t="s">
        <v>43</v>
      </c>
      <c r="B518" s="2" t="s">
        <v>177</v>
      </c>
      <c r="C518" s="2" t="str">
        <f>_xlfn.CONCAT(AllFields[[#This Row],[Entity]]," &gt; ",AllFields[[#This Row],[Field Name]])</f>
        <v>Contact &gt; Imported Note</v>
      </c>
      <c r="D518" s="2" t="s">
        <v>74</v>
      </c>
      <c r="E518" s="2" t="str">
        <f>""</f>
        <v/>
      </c>
      <c r="F518" s="2" t="s">
        <v>132</v>
      </c>
      <c r="G518" s="2" t="s">
        <v>178</v>
      </c>
    </row>
    <row r="519" spans="1:7" x14ac:dyDescent="0.25">
      <c r="A519" s="2" t="s">
        <v>43</v>
      </c>
      <c r="B519" s="2" t="s">
        <v>944</v>
      </c>
      <c r="C519" s="2" t="str">
        <f>_xlfn.CONCAT(AllFields[[#This Row],[Entity]]," &gt; ",AllFields[[#This Row],[Field Name]])</f>
        <v>Contact &gt; Imported note (candidate)</v>
      </c>
      <c r="D519" s="2" t="s">
        <v>74</v>
      </c>
      <c r="E519" s="2" t="str">
        <f>""</f>
        <v/>
      </c>
      <c r="F519" s="2" t="s">
        <v>132</v>
      </c>
      <c r="G519" s="2" t="s">
        <v>945</v>
      </c>
    </row>
    <row r="520" spans="1:7" x14ac:dyDescent="0.25">
      <c r="A520" s="2" t="s">
        <v>43</v>
      </c>
      <c r="B520" s="2" t="s">
        <v>179</v>
      </c>
      <c r="C520" s="2" t="str">
        <f>_xlfn.CONCAT(AllFields[[#This Row],[Entity]]," &gt; ",AllFields[[#This Row],[Field Name]])</f>
        <v>Contact &gt; Imported Record Id</v>
      </c>
      <c r="D520" s="2" t="s">
        <v>74</v>
      </c>
      <c r="E520" s="2" t="str">
        <f>""</f>
        <v/>
      </c>
      <c r="F520" s="2" t="s">
        <v>123</v>
      </c>
      <c r="G520" s="2" t="s">
        <v>180</v>
      </c>
    </row>
    <row r="521" spans="1:7" x14ac:dyDescent="0.25">
      <c r="A521" s="2" t="s">
        <v>43</v>
      </c>
      <c r="B521" s="2" t="s">
        <v>946</v>
      </c>
      <c r="C521" s="2" t="str">
        <f>_xlfn.CONCAT(AllFields[[#This Row],[Entity]]," &gt; ",AllFields[[#This Row],[Field Name]])</f>
        <v>Contact &gt; Imported record ID (candidate)</v>
      </c>
      <c r="D521" s="2" t="s">
        <v>74</v>
      </c>
      <c r="E521" s="2" t="str">
        <f>""</f>
        <v/>
      </c>
      <c r="F521" s="2" t="s">
        <v>123</v>
      </c>
      <c r="G521" s="2" t="s">
        <v>947</v>
      </c>
    </row>
    <row r="522" spans="1:7" x14ac:dyDescent="0.25">
      <c r="A522" s="2" t="s">
        <v>43</v>
      </c>
      <c r="B522" s="2" t="s">
        <v>948</v>
      </c>
      <c r="C522" s="2" t="str">
        <f>_xlfn.CONCAT(AllFields[[#This Row],[Entity]]," &gt; ",AllFields[[#This Row],[Field Name]])</f>
        <v>Contact &gt; Index trigger 2</v>
      </c>
      <c r="D522" s="2" t="s">
        <v>74</v>
      </c>
      <c r="E522" s="2" t="str">
        <f>""</f>
        <v/>
      </c>
      <c r="F522" s="2" t="s">
        <v>119</v>
      </c>
      <c r="G522" s="2" t="s">
        <v>949</v>
      </c>
    </row>
    <row r="523" spans="1:7" x14ac:dyDescent="0.25">
      <c r="A523" s="2" t="s">
        <v>43</v>
      </c>
      <c r="B523" s="2" t="s">
        <v>950</v>
      </c>
      <c r="C523" s="2" t="str">
        <f>_xlfn.CONCAT(AllFields[[#This Row],[Entity]]," &gt; ",AllFields[[#This Row],[Field Name]])</f>
        <v>Contact &gt; iprofile Id</v>
      </c>
      <c r="D523" s="2" t="s">
        <v>74</v>
      </c>
      <c r="E523" s="2" t="str">
        <f>""</f>
        <v/>
      </c>
      <c r="F523" s="2" t="s">
        <v>123</v>
      </c>
      <c r="G523" s="2" t="s">
        <v>951</v>
      </c>
    </row>
    <row r="524" spans="1:7" x14ac:dyDescent="0.25">
      <c r="A524" s="2" t="s">
        <v>43</v>
      </c>
      <c r="B524" s="2" t="s">
        <v>952</v>
      </c>
      <c r="C524" s="2" t="str">
        <f>_xlfn.CONCAT(AllFields[[#This Row],[Entity]]," &gt; ",AllFields[[#This Row],[Field Name]])</f>
        <v>Contact &gt; Is Assistant</v>
      </c>
      <c r="D524" s="2" t="s">
        <v>74</v>
      </c>
      <c r="E524" s="2" t="str">
        <f>""</f>
        <v/>
      </c>
      <c r="F524" s="2" t="s">
        <v>114</v>
      </c>
      <c r="G524" s="2" t="s">
        <v>953</v>
      </c>
    </row>
    <row r="525" spans="1:7" x14ac:dyDescent="0.25">
      <c r="A525" s="2" t="s">
        <v>43</v>
      </c>
      <c r="B525" s="2" t="s">
        <v>954</v>
      </c>
      <c r="C525" s="2" t="str">
        <f>_xlfn.CONCAT(AllFields[[#This Row],[Entity]]," &gt; ",AllFields[[#This Row],[Field Name]])</f>
        <v>Contact &gt; Is Candidate Contact?</v>
      </c>
      <c r="D525" s="2" t="s">
        <v>74</v>
      </c>
      <c r="E525" s="2" t="str">
        <f>""</f>
        <v/>
      </c>
      <c r="F525" s="2" t="s">
        <v>114</v>
      </c>
      <c r="G525" s="2" t="s">
        <v>955</v>
      </c>
    </row>
    <row r="526" spans="1:7" x14ac:dyDescent="0.25">
      <c r="A526" s="2" t="s">
        <v>43</v>
      </c>
      <c r="B526" s="2" t="s">
        <v>956</v>
      </c>
      <c r="C526" s="2" t="str">
        <f>_xlfn.CONCAT(AllFields[[#This Row],[Entity]]," &gt; ",AllFields[[#This Row],[Field Name]])</f>
        <v>Contact &gt; Is Client Contact?</v>
      </c>
      <c r="D526" s="2" t="s">
        <v>74</v>
      </c>
      <c r="E526" s="2" t="str">
        <f>""</f>
        <v/>
      </c>
      <c r="F526" s="2" t="s">
        <v>114</v>
      </c>
      <c r="G526" s="2" t="s">
        <v>957</v>
      </c>
    </row>
    <row r="527" spans="1:7" x14ac:dyDescent="0.25">
      <c r="A527" s="2" t="s">
        <v>43</v>
      </c>
      <c r="B527" s="2" t="s">
        <v>958</v>
      </c>
      <c r="C527" s="2" t="str">
        <f>_xlfn.CONCAT(AllFields[[#This Row],[Entity]]," &gt; ",AllFields[[#This Row],[Field Name]])</f>
        <v>Contact &gt; Is Minor</v>
      </c>
      <c r="D527" s="2" t="s">
        <v>74</v>
      </c>
      <c r="E527" s="2" t="str">
        <f>""</f>
        <v/>
      </c>
      <c r="F527" s="2" t="s">
        <v>114</v>
      </c>
      <c r="G527" s="2" t="s">
        <v>959</v>
      </c>
    </row>
    <row r="528" spans="1:7" x14ac:dyDescent="0.25">
      <c r="A528" s="2" t="s">
        <v>43</v>
      </c>
      <c r="B528" s="2" t="s">
        <v>960</v>
      </c>
      <c r="C528" s="2" t="str">
        <f>_xlfn.CONCAT(AllFields[[#This Row],[Entity]]," &gt; ",AllFields[[#This Row],[Field Name]])</f>
        <v>Contact &gt; Is Minor with Parental Consent</v>
      </c>
      <c r="D528" s="2" t="s">
        <v>74</v>
      </c>
      <c r="E528" s="2" t="str">
        <f>""</f>
        <v/>
      </c>
      <c r="F528" s="2" t="s">
        <v>114</v>
      </c>
      <c r="G528" s="2" t="s">
        <v>961</v>
      </c>
    </row>
    <row r="529" spans="1:7" x14ac:dyDescent="0.25">
      <c r="A529" s="2" t="s">
        <v>43</v>
      </c>
      <c r="B529" s="2" t="s">
        <v>962</v>
      </c>
      <c r="C529" s="2" t="str">
        <f>_xlfn.CONCAT(AllFields[[#This Row],[Entity]]," &gt; ",AllFields[[#This Row],[Field Name]])</f>
        <v>Contact &gt; Job Title</v>
      </c>
      <c r="D529" s="2" t="s">
        <v>74</v>
      </c>
      <c r="E529" s="2" t="str">
        <f>""</f>
        <v/>
      </c>
      <c r="F529" s="2" t="s">
        <v>123</v>
      </c>
      <c r="G529" s="2" t="s">
        <v>963</v>
      </c>
    </row>
    <row r="530" spans="1:7" x14ac:dyDescent="0.25">
      <c r="A530" s="2" t="s">
        <v>43</v>
      </c>
      <c r="B530" s="2" t="s">
        <v>964</v>
      </c>
      <c r="C530" s="2" t="str">
        <f>_xlfn.CONCAT(AllFields[[#This Row],[Entity]]," &gt; ",AllFields[[#This Row],[Field Name]])</f>
        <v>Contact &gt; Known As</v>
      </c>
      <c r="D530" s="2" t="s">
        <v>74</v>
      </c>
      <c r="E530" s="2" t="str">
        <f>""</f>
        <v/>
      </c>
      <c r="F530" s="2" t="s">
        <v>123</v>
      </c>
      <c r="G530" s="2" t="s">
        <v>965</v>
      </c>
    </row>
    <row r="531" spans="1:7" x14ac:dyDescent="0.25">
      <c r="A531" s="2" t="s">
        <v>43</v>
      </c>
      <c r="B531" s="2" t="s">
        <v>966</v>
      </c>
      <c r="C531" s="2" t="str">
        <f>_xlfn.CONCAT(AllFields[[#This Row],[Entity]]," &gt; ",AllFields[[#This Row],[Field Name]])</f>
        <v>Contact &gt; Last Application Date</v>
      </c>
      <c r="D531" s="2" t="s">
        <v>74</v>
      </c>
      <c r="E531" s="2" t="str">
        <f>""</f>
        <v/>
      </c>
      <c r="F531" s="2" t="s">
        <v>83</v>
      </c>
      <c r="G531" s="2" t="s">
        <v>967</v>
      </c>
    </row>
    <row r="532" spans="1:7" x14ac:dyDescent="0.25">
      <c r="A532" s="2" t="s">
        <v>43</v>
      </c>
      <c r="B532" s="2" t="s">
        <v>453</v>
      </c>
      <c r="C532" s="2" t="str">
        <f>_xlfn.CONCAT(AllFields[[#This Row],[Entity]]," &gt; ",AllFields[[#This Row],[Field Name]])</f>
        <v>Contact &gt; Last Called</v>
      </c>
      <c r="D532" s="2" t="s">
        <v>74</v>
      </c>
      <c r="E532" s="2" t="str">
        <f>""</f>
        <v/>
      </c>
      <c r="F532" s="2" t="s">
        <v>83</v>
      </c>
      <c r="G532" s="2" t="s">
        <v>454</v>
      </c>
    </row>
    <row r="533" spans="1:7" x14ac:dyDescent="0.25">
      <c r="A533" s="2" t="s">
        <v>43</v>
      </c>
      <c r="B533" s="2" t="s">
        <v>968</v>
      </c>
      <c r="C533" s="2" t="str">
        <f>_xlfn.CONCAT(AllFields[[#This Row],[Entity]]," &gt; ",AllFields[[#This Row],[Field Name]])</f>
        <v>Contact &gt; Last Called As Client</v>
      </c>
      <c r="D533" s="2" t="s">
        <v>74</v>
      </c>
      <c r="E533" s="2" t="str">
        <f>""</f>
        <v/>
      </c>
      <c r="F533" s="2" t="s">
        <v>83</v>
      </c>
      <c r="G533" s="2" t="s">
        <v>969</v>
      </c>
    </row>
    <row r="534" spans="1:7" x14ac:dyDescent="0.25">
      <c r="A534" s="2" t="s">
        <v>43</v>
      </c>
      <c r="B534" s="2" t="s">
        <v>455</v>
      </c>
      <c r="C534" s="2" t="str">
        <f>_xlfn.CONCAT(AllFields[[#This Row],[Entity]]," &gt; ",AllFields[[#This Row],[Field Name]])</f>
        <v>Contact &gt; Last Contacted</v>
      </c>
      <c r="D534" s="2" t="s">
        <v>74</v>
      </c>
      <c r="E534" s="2" t="str">
        <f>""</f>
        <v/>
      </c>
      <c r="F534" s="2" t="s">
        <v>83</v>
      </c>
      <c r="G534" s="2" t="s">
        <v>456</v>
      </c>
    </row>
    <row r="535" spans="1:7" x14ac:dyDescent="0.25">
      <c r="A535" s="2" t="s">
        <v>43</v>
      </c>
      <c r="B535" s="2" t="s">
        <v>970</v>
      </c>
      <c r="C535" s="2" t="str">
        <f>_xlfn.CONCAT(AllFields[[#This Row],[Entity]]," &gt; ",AllFields[[#This Row],[Field Name]])</f>
        <v>Contact &gt; Last Contacted As Client</v>
      </c>
      <c r="D535" s="2" t="s">
        <v>74</v>
      </c>
      <c r="E535" s="2" t="str">
        <f>""</f>
        <v/>
      </c>
      <c r="F535" s="2" t="s">
        <v>83</v>
      </c>
      <c r="G535" s="2" t="s">
        <v>971</v>
      </c>
    </row>
    <row r="536" spans="1:7" x14ac:dyDescent="0.25">
      <c r="A536" s="2" t="s">
        <v>43</v>
      </c>
      <c r="B536" s="2" t="s">
        <v>457</v>
      </c>
      <c r="C536" s="2" t="str">
        <f>_xlfn.CONCAT(AllFields[[#This Row],[Entity]]," &gt; ",AllFields[[#This Row],[Field Name]])</f>
        <v>Contact &gt; Last Date Included in Campaign</v>
      </c>
      <c r="D536" s="2" t="s">
        <v>74</v>
      </c>
      <c r="E536" s="2" t="str">
        <f>""</f>
        <v/>
      </c>
      <c r="F536" s="2" t="s">
        <v>83</v>
      </c>
      <c r="G536" s="2" t="s">
        <v>458</v>
      </c>
    </row>
    <row r="537" spans="1:7" x14ac:dyDescent="0.25">
      <c r="A537" s="2" t="s">
        <v>43</v>
      </c>
      <c r="B537" s="2" t="s">
        <v>459</v>
      </c>
      <c r="C537" s="2" t="str">
        <f>_xlfn.CONCAT(AllFields[[#This Row],[Entity]]," &gt; ",AllFields[[#This Row],[Field Name]])</f>
        <v>Contact &gt; Last Emailed</v>
      </c>
      <c r="D537" s="2" t="s">
        <v>74</v>
      </c>
      <c r="E537" s="2" t="str">
        <f>""</f>
        <v/>
      </c>
      <c r="F537" s="2" t="s">
        <v>83</v>
      </c>
      <c r="G537" s="2" t="s">
        <v>460</v>
      </c>
    </row>
    <row r="538" spans="1:7" x14ac:dyDescent="0.25">
      <c r="A538" s="2" t="s">
        <v>43</v>
      </c>
      <c r="B538" s="2" t="s">
        <v>972</v>
      </c>
      <c r="C538" s="2" t="str">
        <f>_xlfn.CONCAT(AllFields[[#This Row],[Entity]]," &gt; ",AllFields[[#This Row],[Field Name]])</f>
        <v>Contact &gt; Last Emailed As Client</v>
      </c>
      <c r="D538" s="2" t="s">
        <v>74</v>
      </c>
      <c r="E538" s="2" t="str">
        <f>""</f>
        <v/>
      </c>
      <c r="F538" s="2" t="s">
        <v>83</v>
      </c>
      <c r="G538" s="2" t="s">
        <v>973</v>
      </c>
    </row>
    <row r="539" spans="1:7" x14ac:dyDescent="0.25">
      <c r="A539" s="2" t="s">
        <v>43</v>
      </c>
      <c r="B539" s="2" t="s">
        <v>974</v>
      </c>
      <c r="C539" s="2" t="str">
        <f>_xlfn.CONCAT(AllFields[[#This Row],[Entity]]," &gt; ",AllFields[[#This Row],[Field Name]])</f>
        <v>Contact &gt; Last Indexable Change</v>
      </c>
      <c r="D539" s="2" t="s">
        <v>74</v>
      </c>
      <c r="E539" s="2" t="str">
        <f>""</f>
        <v/>
      </c>
      <c r="F539" s="2" t="s">
        <v>83</v>
      </c>
      <c r="G539" s="2" t="s">
        <v>975</v>
      </c>
    </row>
    <row r="540" spans="1:7" x14ac:dyDescent="0.25">
      <c r="A540" s="2" t="s">
        <v>43</v>
      </c>
      <c r="B540" s="2" t="s">
        <v>976</v>
      </c>
      <c r="C540" s="2" t="str">
        <f>_xlfn.CONCAT(AllFields[[#This Row],[Entity]]," &gt; ",AllFields[[#This Row],[Field Name]])</f>
        <v>Contact &gt; Last Login Date</v>
      </c>
      <c r="D540" s="2" t="s">
        <v>74</v>
      </c>
      <c r="E540" s="2" t="str">
        <f>""</f>
        <v/>
      </c>
      <c r="F540" s="2" t="s">
        <v>83</v>
      </c>
      <c r="G540" s="2" t="s">
        <v>977</v>
      </c>
    </row>
    <row r="541" spans="1:7" x14ac:dyDescent="0.25">
      <c r="A541" s="2" t="s">
        <v>43</v>
      </c>
      <c r="B541" s="2" t="s">
        <v>978</v>
      </c>
      <c r="C541" s="2" t="str">
        <f>_xlfn.CONCAT(AllFields[[#This Row],[Entity]]," &gt; ",AllFields[[#This Row],[Field Name]])</f>
        <v>Contact &gt; Last Modified UI</v>
      </c>
      <c r="D541" s="2" t="s">
        <v>74</v>
      </c>
      <c r="E541" s="2" t="str">
        <f>""</f>
        <v/>
      </c>
      <c r="F541" s="2" t="s">
        <v>83</v>
      </c>
      <c r="G541" s="2" t="s">
        <v>979</v>
      </c>
    </row>
    <row r="542" spans="1:7" x14ac:dyDescent="0.25">
      <c r="A542" s="2" t="s">
        <v>43</v>
      </c>
      <c r="B542" s="2" t="s">
        <v>980</v>
      </c>
      <c r="C542" s="2" t="str">
        <f>_xlfn.CONCAT(AllFields[[#This Row],[Entity]]," &gt; ",AllFields[[#This Row],[Field Name]])</f>
        <v>Contact &gt; Last Name</v>
      </c>
      <c r="D542" s="2" t="s">
        <v>74</v>
      </c>
      <c r="E542" s="2" t="str">
        <f>""</f>
        <v/>
      </c>
      <c r="F542" s="2" t="s">
        <v>123</v>
      </c>
      <c r="G542" s="2" t="s">
        <v>981</v>
      </c>
    </row>
    <row r="543" spans="1:7" x14ac:dyDescent="0.25">
      <c r="A543" s="2" t="s">
        <v>43</v>
      </c>
      <c r="B543" s="2" t="s">
        <v>461</v>
      </c>
      <c r="C543" s="2" t="str">
        <f>_xlfn.CONCAT(AllFields[[#This Row],[Entity]]," &gt; ",AllFields[[#This Row],[Field Name]])</f>
        <v>Contact &gt; Last On Hold Time</v>
      </c>
      <c r="D543" s="2" t="s">
        <v>74</v>
      </c>
      <c r="E543" s="2" t="str">
        <f>""</f>
        <v/>
      </c>
      <c r="F543" s="2" t="s">
        <v>83</v>
      </c>
      <c r="G543" s="2" t="s">
        <v>462</v>
      </c>
    </row>
    <row r="544" spans="1:7" x14ac:dyDescent="0.25">
      <c r="A544" s="2" t="s">
        <v>43</v>
      </c>
      <c r="B544" s="2" t="s">
        <v>982</v>
      </c>
      <c r="C544" s="2" t="str">
        <f>_xlfn.CONCAT(AllFields[[#This Row],[Entity]]," &gt; ",AllFields[[#This Row],[Field Name]])</f>
        <v>Contact &gt; Last Sales Email Candidate</v>
      </c>
      <c r="D544" s="2" t="s">
        <v>74</v>
      </c>
      <c r="E544" s="2" t="str">
        <f>""</f>
        <v/>
      </c>
      <c r="F544" s="2" t="s">
        <v>83</v>
      </c>
      <c r="G544" s="2" t="s">
        <v>983</v>
      </c>
    </row>
    <row r="545" spans="1:7" x14ac:dyDescent="0.25">
      <c r="A545" s="2" t="s">
        <v>43</v>
      </c>
      <c r="B545" s="2" t="s">
        <v>984</v>
      </c>
      <c r="C545" s="2" t="str">
        <f>_xlfn.CONCAT(AllFields[[#This Row],[Entity]]," &gt; ",AllFields[[#This Row],[Field Name]])</f>
        <v>Contact &gt; Last Sales Email Client</v>
      </c>
      <c r="D545" s="2" t="s">
        <v>74</v>
      </c>
      <c r="E545" s="2" t="str">
        <f>""</f>
        <v/>
      </c>
      <c r="F545" s="2" t="s">
        <v>83</v>
      </c>
      <c r="G545" s="2" t="s">
        <v>985</v>
      </c>
    </row>
    <row r="546" spans="1:7" x14ac:dyDescent="0.25">
      <c r="A546" s="2" t="s">
        <v>43</v>
      </c>
      <c r="B546" s="2" t="s">
        <v>986</v>
      </c>
      <c r="C546" s="2" t="str">
        <f>_xlfn.CONCAT(AllFields[[#This Row],[Entity]]," &gt; ",AllFields[[#This Row],[Field Name]])</f>
        <v>Contact &gt; Last Successful Login</v>
      </c>
      <c r="D546" s="2" t="s">
        <v>74</v>
      </c>
      <c r="E546" s="2" t="str">
        <f>""</f>
        <v/>
      </c>
      <c r="F546" s="2" t="s">
        <v>83</v>
      </c>
      <c r="G546" s="2" t="s">
        <v>987</v>
      </c>
    </row>
    <row r="547" spans="1:7" x14ac:dyDescent="0.25">
      <c r="A547" s="2" t="s">
        <v>43</v>
      </c>
      <c r="B547" s="2" t="s">
        <v>988</v>
      </c>
      <c r="C547" s="2" t="str">
        <f>_xlfn.CONCAT(AllFields[[#This Row],[Entity]]," &gt; ",AllFields[[#This Row],[Field Name]])</f>
        <v>Contact &gt; Latest Employer</v>
      </c>
      <c r="D547" s="2" t="s">
        <v>74</v>
      </c>
      <c r="E547" s="2" t="str">
        <f>""</f>
        <v/>
      </c>
      <c r="F547" s="2" t="s">
        <v>123</v>
      </c>
      <c r="G547" s="2" t="s">
        <v>989</v>
      </c>
    </row>
    <row r="548" spans="1:7" x14ac:dyDescent="0.25">
      <c r="A548" s="2" t="s">
        <v>43</v>
      </c>
      <c r="B548" s="2" t="s">
        <v>990</v>
      </c>
      <c r="C548" s="2" t="str">
        <f>_xlfn.CONCAT(AllFields[[#This Row],[Entity]]," &gt; ",AllFields[[#This Row],[Field Name]])</f>
        <v>Contact &gt; Latest Package</v>
      </c>
      <c r="D548" s="2" t="s">
        <v>74</v>
      </c>
      <c r="E548" s="2" t="str">
        <f>""</f>
        <v/>
      </c>
      <c r="F548" s="2" t="s">
        <v>132</v>
      </c>
      <c r="G548" s="2" t="s">
        <v>991</v>
      </c>
    </row>
    <row r="549" spans="1:7" x14ac:dyDescent="0.25">
      <c r="A549" s="2" t="s">
        <v>43</v>
      </c>
      <c r="B549" s="2" t="s">
        <v>992</v>
      </c>
      <c r="C549" s="2" t="str">
        <f>_xlfn.CONCAT(AllFields[[#This Row],[Entity]]," &gt; ",AllFields[[#This Row],[Field Name]])</f>
        <v>Contact &gt; Lead Source</v>
      </c>
      <c r="D549" s="2" t="s">
        <v>74</v>
      </c>
      <c r="E549" s="2" t="str">
        <f>""</f>
        <v/>
      </c>
      <c r="F549" s="2" t="s">
        <v>78</v>
      </c>
      <c r="G549" s="2" t="s">
        <v>993</v>
      </c>
    </row>
    <row r="550" spans="1:7" x14ac:dyDescent="0.25">
      <c r="A550" s="2" t="s">
        <v>43</v>
      </c>
      <c r="B550" s="2" t="s">
        <v>994</v>
      </c>
      <c r="C550" s="2" t="str">
        <f>_xlfn.CONCAT(AllFields[[#This Row],[Entity]]," &gt; ",AllFields[[#This Row],[Field Name]])</f>
        <v>Contact &gt; LinkedIn profile URL</v>
      </c>
      <c r="D550" s="2" t="s">
        <v>74</v>
      </c>
      <c r="E550" s="2" t="str">
        <f>""</f>
        <v/>
      </c>
      <c r="F550" s="2" t="s">
        <v>123</v>
      </c>
      <c r="G550" s="2" t="s">
        <v>995</v>
      </c>
    </row>
    <row r="551" spans="1:7" x14ac:dyDescent="0.25">
      <c r="A551" s="2" t="s">
        <v>43</v>
      </c>
      <c r="B551" s="2" t="s">
        <v>996</v>
      </c>
      <c r="C551" s="2" t="str">
        <f>_xlfn.CONCAT(AllFields[[#This Row],[Entity]]," &gt; ",AllFields[[#This Row],[Field Name]])</f>
        <v>Contact &gt; Local Login Disabled</v>
      </c>
      <c r="D551" s="2" t="s">
        <v>74</v>
      </c>
      <c r="E551" s="2" t="str">
        <f>""</f>
        <v/>
      </c>
      <c r="F551" s="2" t="s">
        <v>114</v>
      </c>
      <c r="G551" s="2" t="s">
        <v>997</v>
      </c>
    </row>
    <row r="552" spans="1:7" x14ac:dyDescent="0.25">
      <c r="A552" s="2" t="s">
        <v>43</v>
      </c>
      <c r="B552" s="2" t="s">
        <v>998</v>
      </c>
      <c r="C552" s="2" t="str">
        <f>_xlfn.CONCAT(AllFields[[#This Row],[Entity]]," &gt; ",AllFields[[#This Row],[Field Name]])</f>
        <v>Contact &gt; Locked out</v>
      </c>
      <c r="D552" s="2" t="s">
        <v>74</v>
      </c>
      <c r="E552" s="2" t="str">
        <f>""</f>
        <v/>
      </c>
      <c r="F552" s="2" t="s">
        <v>114</v>
      </c>
      <c r="G552" s="2" t="s">
        <v>999</v>
      </c>
    </row>
    <row r="553" spans="1:7" x14ac:dyDescent="0.25">
      <c r="A553" s="2" t="s">
        <v>43</v>
      </c>
      <c r="B553" s="2" t="s">
        <v>1000</v>
      </c>
      <c r="C553" s="2" t="str">
        <f>_xlfn.CONCAT(AllFields[[#This Row],[Entity]]," &gt; ",AllFields[[#This Row],[Field Name]])</f>
        <v>Contact &gt; Lockout Enabled</v>
      </c>
      <c r="D553" s="2" t="s">
        <v>74</v>
      </c>
      <c r="E553" s="2" t="str">
        <f>""</f>
        <v/>
      </c>
      <c r="F553" s="2" t="s">
        <v>114</v>
      </c>
      <c r="G553" s="2" t="s">
        <v>1001</v>
      </c>
    </row>
    <row r="554" spans="1:7" x14ac:dyDescent="0.25">
      <c r="A554" s="2" t="s">
        <v>43</v>
      </c>
      <c r="B554" s="2" t="s">
        <v>1002</v>
      </c>
      <c r="C554" s="2" t="str">
        <f>_xlfn.CONCAT(AllFields[[#This Row],[Entity]]," &gt; ",AllFields[[#This Row],[Field Name]])</f>
        <v>Contact &gt; Lockout End Date</v>
      </c>
      <c r="D554" s="2" t="s">
        <v>74</v>
      </c>
      <c r="E554" s="2" t="str">
        <f>""</f>
        <v/>
      </c>
      <c r="F554" s="2" t="s">
        <v>83</v>
      </c>
      <c r="G554" s="2" t="s">
        <v>1003</v>
      </c>
    </row>
    <row r="555" spans="1:7" x14ac:dyDescent="0.25">
      <c r="A555" s="2" t="s">
        <v>43</v>
      </c>
      <c r="B555" s="2" t="s">
        <v>1004</v>
      </c>
      <c r="C555" s="2" t="str">
        <f>_xlfn.CONCAT(AllFields[[#This Row],[Entity]]," &gt; ",AllFields[[#This Row],[Field Name]])</f>
        <v>Contact &gt; Login attempts</v>
      </c>
      <c r="D555" s="2" t="s">
        <v>74</v>
      </c>
      <c r="E555" s="2" t="str">
        <f>""</f>
        <v/>
      </c>
      <c r="F555" s="2" t="s">
        <v>119</v>
      </c>
      <c r="G555" s="2" t="s">
        <v>1005</v>
      </c>
    </row>
    <row r="556" spans="1:7" x14ac:dyDescent="0.25">
      <c r="A556" s="2" t="s">
        <v>43</v>
      </c>
      <c r="B556" s="2" t="s">
        <v>1006</v>
      </c>
      <c r="C556" s="2" t="str">
        <f>_xlfn.CONCAT(AllFields[[#This Row],[Entity]]," &gt; ",AllFields[[#This Row],[Field Name]])</f>
        <v>Contact &gt; Login Enabled</v>
      </c>
      <c r="D556" s="2" t="s">
        <v>74</v>
      </c>
      <c r="E556" s="2" t="str">
        <f>""</f>
        <v/>
      </c>
      <c r="F556" s="2" t="s">
        <v>114</v>
      </c>
      <c r="G556" s="2" t="s">
        <v>1007</v>
      </c>
    </row>
    <row r="557" spans="1:7" x14ac:dyDescent="0.25">
      <c r="A557" s="2" t="s">
        <v>43</v>
      </c>
      <c r="B557" s="2" t="s">
        <v>1008</v>
      </c>
      <c r="C557" s="2" t="str">
        <f>_xlfn.CONCAT(AllFields[[#This Row],[Entity]]," &gt; ",AllFields[[#This Row],[Field Name]])</f>
        <v>Contact &gt; Manager</v>
      </c>
      <c r="D557" s="2" t="s">
        <v>74</v>
      </c>
      <c r="E557" s="2" t="str">
        <f>""</f>
        <v/>
      </c>
      <c r="F557" s="2" t="s">
        <v>123</v>
      </c>
      <c r="G557" s="2" t="s">
        <v>1009</v>
      </c>
    </row>
    <row r="558" spans="1:7" x14ac:dyDescent="0.25">
      <c r="A558" s="2" t="s">
        <v>43</v>
      </c>
      <c r="B558" s="2" t="s">
        <v>1010</v>
      </c>
      <c r="C558" s="2" t="str">
        <f>_xlfn.CONCAT(AllFields[[#This Row],[Entity]]," &gt; ",AllFields[[#This Row],[Field Name]])</f>
        <v>Contact &gt; Manager Phone</v>
      </c>
      <c r="D558" s="2" t="s">
        <v>74</v>
      </c>
      <c r="E558" s="2" t="str">
        <f>""</f>
        <v/>
      </c>
      <c r="F558" s="2" t="s">
        <v>123</v>
      </c>
      <c r="G558" s="2" t="s">
        <v>1011</v>
      </c>
    </row>
    <row r="559" spans="1:7" x14ac:dyDescent="0.25">
      <c r="A559" s="2" t="s">
        <v>43</v>
      </c>
      <c r="B559" s="2" t="s">
        <v>1012</v>
      </c>
      <c r="C559" s="2" t="str">
        <f>_xlfn.CONCAT(AllFields[[#This Row],[Entity]]," &gt; ",AllFields[[#This Row],[Field Name]])</f>
        <v>Contact &gt; Marital Status</v>
      </c>
      <c r="D559" s="2" t="s">
        <v>74</v>
      </c>
      <c r="E559" s="2" t="str">
        <f>""</f>
        <v/>
      </c>
      <c r="F559" s="2" t="s">
        <v>78</v>
      </c>
      <c r="G559" s="2" t="s">
        <v>1013</v>
      </c>
    </row>
    <row r="560" spans="1:7" x14ac:dyDescent="0.25">
      <c r="A560" s="2" t="s">
        <v>43</v>
      </c>
      <c r="B560" s="2" t="s">
        <v>485</v>
      </c>
      <c r="C560" s="2" t="str">
        <f>_xlfn.CONCAT(AllFields[[#This Row],[Entity]]," &gt; ",AllFields[[#This Row],[Field Name]])</f>
        <v>Contact &gt; Marketing Only</v>
      </c>
      <c r="D560" s="2" t="s">
        <v>74</v>
      </c>
      <c r="E560" s="2" t="str">
        <f>""</f>
        <v/>
      </c>
      <c r="F560" s="2" t="s">
        <v>114</v>
      </c>
      <c r="G560" s="2" t="s">
        <v>486</v>
      </c>
    </row>
    <row r="561" spans="1:7" x14ac:dyDescent="0.25">
      <c r="A561" s="2" t="s">
        <v>43</v>
      </c>
      <c r="B561" s="2" t="s">
        <v>487</v>
      </c>
      <c r="C561" s="2" t="str">
        <f>_xlfn.CONCAT(AllFields[[#This Row],[Entity]]," &gt; ",AllFields[[#This Row],[Field Name]])</f>
        <v>Contact &gt; Merged</v>
      </c>
      <c r="D561" s="2" t="s">
        <v>74</v>
      </c>
      <c r="E561" s="2" t="str">
        <f>""</f>
        <v/>
      </c>
      <c r="F561" s="2" t="s">
        <v>114</v>
      </c>
      <c r="G561" s="2" t="s">
        <v>488</v>
      </c>
    </row>
    <row r="562" spans="1:7" x14ac:dyDescent="0.25">
      <c r="A562" s="2" t="s">
        <v>43</v>
      </c>
      <c r="B562" s="2" t="s">
        <v>1014</v>
      </c>
      <c r="C562" s="2" t="str">
        <f>_xlfn.CONCAT(AllFields[[#This Row],[Entity]]," &gt; ",AllFields[[#This Row],[Field Name]])</f>
        <v>Contact &gt; Middle Name</v>
      </c>
      <c r="D562" s="2" t="s">
        <v>74</v>
      </c>
      <c r="E562" s="2" t="str">
        <f>""</f>
        <v/>
      </c>
      <c r="F562" s="2" t="s">
        <v>123</v>
      </c>
      <c r="G562" s="2" t="s">
        <v>1015</v>
      </c>
    </row>
    <row r="563" spans="1:7" x14ac:dyDescent="0.25">
      <c r="A563" s="2" t="s">
        <v>43</v>
      </c>
      <c r="B563" s="2" t="s">
        <v>121</v>
      </c>
      <c r="C563" s="2" t="str">
        <f>_xlfn.CONCAT(AllFields[[#This Row],[Entity]]," &gt; ",AllFields[[#This Row],[Field Name]])</f>
        <v>Contact &gt; Modified On</v>
      </c>
      <c r="D563" s="2" t="s">
        <v>74</v>
      </c>
      <c r="E563" s="2" t="str">
        <f>""</f>
        <v/>
      </c>
      <c r="F563" s="2" t="s">
        <v>83</v>
      </c>
      <c r="G563" s="2" t="s">
        <v>122</v>
      </c>
    </row>
    <row r="564" spans="1:7" x14ac:dyDescent="0.25">
      <c r="A564" s="2" t="s">
        <v>43</v>
      </c>
      <c r="B564" s="2" t="s">
        <v>1016</v>
      </c>
      <c r="C564" s="2" t="str">
        <f>_xlfn.CONCAT(AllFields[[#This Row],[Entity]]," &gt; ",AllFields[[#This Row],[Field Name]])</f>
        <v>Contact &gt; Nationality (free text)</v>
      </c>
      <c r="D564" s="2" t="s">
        <v>74</v>
      </c>
      <c r="E564" s="2" t="str">
        <f>""</f>
        <v/>
      </c>
      <c r="F564" s="2" t="s">
        <v>123</v>
      </c>
      <c r="G564" s="2" t="s">
        <v>1017</v>
      </c>
    </row>
    <row r="565" spans="1:7" x14ac:dyDescent="0.25">
      <c r="A565" s="2" t="s">
        <v>43</v>
      </c>
      <c r="B565" s="2" t="s">
        <v>1018</v>
      </c>
      <c r="C565" s="2" t="str">
        <f>_xlfn.CONCAT(AllFields[[#This Row],[Entity]]," &gt; ",AllFields[[#This Row],[Field Name]])</f>
        <v>Contact &gt; Needs Indexing</v>
      </c>
      <c r="D565" s="2" t="s">
        <v>74</v>
      </c>
      <c r="E565" s="2" t="str">
        <f>""</f>
        <v/>
      </c>
      <c r="F565" s="2" t="s">
        <v>114</v>
      </c>
      <c r="G565" s="2" t="s">
        <v>1019</v>
      </c>
    </row>
    <row r="566" spans="1:7" x14ac:dyDescent="0.25">
      <c r="A566" s="2" t="s">
        <v>43</v>
      </c>
      <c r="B566" s="2" t="s">
        <v>1020</v>
      </c>
      <c r="C566" s="2" t="str">
        <f>_xlfn.CONCAT(AllFields[[#This Row],[Entity]]," &gt; ",AllFields[[#This Row],[Field Name]])</f>
        <v>Contact &gt; Needs Password Reset</v>
      </c>
      <c r="D566" s="2" t="s">
        <v>74</v>
      </c>
      <c r="E566" s="2" t="str">
        <f>""</f>
        <v/>
      </c>
      <c r="F566" s="2" t="s">
        <v>114</v>
      </c>
      <c r="G566" s="2" t="s">
        <v>1021</v>
      </c>
    </row>
    <row r="567" spans="1:7" x14ac:dyDescent="0.25">
      <c r="A567" s="2" t="s">
        <v>43</v>
      </c>
      <c r="B567" s="2" t="s">
        <v>1022</v>
      </c>
      <c r="C567" s="2" t="str">
        <f>_xlfn.CONCAT(AllFields[[#This Row],[Entity]]," &gt; ",AllFields[[#This Row],[Field Name]])</f>
        <v>Contact &gt; Needs Password Reset (Candidate)</v>
      </c>
      <c r="D567" s="2" t="s">
        <v>74</v>
      </c>
      <c r="E567" s="2" t="str">
        <f>""</f>
        <v/>
      </c>
      <c r="F567" s="2" t="s">
        <v>114</v>
      </c>
      <c r="G567" s="2" t="s">
        <v>1023</v>
      </c>
    </row>
    <row r="568" spans="1:7" x14ac:dyDescent="0.25">
      <c r="A568" s="2" t="s">
        <v>43</v>
      </c>
      <c r="B568" s="2" t="s">
        <v>1024</v>
      </c>
      <c r="C568" s="2" t="str">
        <f>_xlfn.CONCAT(AllFields[[#This Row],[Entity]]," &gt; ",AllFields[[#This Row],[Field Name]])</f>
        <v>Contact &gt; New Password Input</v>
      </c>
      <c r="D568" s="2" t="s">
        <v>74</v>
      </c>
      <c r="E568" s="2" t="str">
        <f>""</f>
        <v/>
      </c>
      <c r="F568" s="2" t="s">
        <v>123</v>
      </c>
      <c r="G568" s="2" t="s">
        <v>1025</v>
      </c>
    </row>
    <row r="569" spans="1:7" x14ac:dyDescent="0.25">
      <c r="A569" s="2" t="s">
        <v>43</v>
      </c>
      <c r="B569" s="2" t="s">
        <v>1026</v>
      </c>
      <c r="C569" s="2" t="str">
        <f>_xlfn.CONCAT(AllFields[[#This Row],[Entity]]," &gt; ",AllFields[[#This Row],[Field Name]])</f>
        <v>Contact &gt; Newsletter Subscription</v>
      </c>
      <c r="D569" s="2" t="s">
        <v>74</v>
      </c>
      <c r="E569" s="2" t="str">
        <f>""</f>
        <v/>
      </c>
      <c r="F569" s="2" t="s">
        <v>114</v>
      </c>
      <c r="G569" s="2" t="s">
        <v>1027</v>
      </c>
    </row>
    <row r="570" spans="1:7" x14ac:dyDescent="0.25">
      <c r="A570" s="2" t="s">
        <v>43</v>
      </c>
      <c r="B570" s="2" t="s">
        <v>1028</v>
      </c>
      <c r="C570" s="2" t="str">
        <f>_xlfn.CONCAT(AllFields[[#This Row],[Entity]]," &gt; ",AllFields[[#This Row],[Field Name]])</f>
        <v>Contact &gt; Next Call Date</v>
      </c>
      <c r="D570" s="2" t="s">
        <v>74</v>
      </c>
      <c r="E570" s="2" t="str">
        <f>""</f>
        <v/>
      </c>
      <c r="F570" s="2" t="s">
        <v>83</v>
      </c>
      <c r="G570" s="2" t="s">
        <v>1029</v>
      </c>
    </row>
    <row r="571" spans="1:7" x14ac:dyDescent="0.25">
      <c r="A571" s="2" t="s">
        <v>43</v>
      </c>
      <c r="B571" s="2" t="s">
        <v>1030</v>
      </c>
      <c r="C571" s="2" t="str">
        <f>_xlfn.CONCAT(AllFields[[#This Row],[Entity]]," &gt; ",AllFields[[#This Row],[Field Name]])</f>
        <v>Contact &gt; NI Reference</v>
      </c>
      <c r="D571" s="2" t="s">
        <v>74</v>
      </c>
      <c r="E571" s="2" t="str">
        <f>""</f>
        <v/>
      </c>
      <c r="F571" s="2" t="s">
        <v>123</v>
      </c>
      <c r="G571" s="2" t="s">
        <v>1031</v>
      </c>
    </row>
    <row r="572" spans="1:7" x14ac:dyDescent="0.25">
      <c r="A572" s="2" t="s">
        <v>43</v>
      </c>
      <c r="B572" s="2" t="s">
        <v>1032</v>
      </c>
      <c r="C572" s="2" t="str">
        <f>_xlfn.CONCAT(AllFields[[#This Row],[Entity]]," &gt; ",AllFields[[#This Row],[Field Name]])</f>
        <v>Contact &gt; Nickname</v>
      </c>
      <c r="D572" s="2" t="s">
        <v>74</v>
      </c>
      <c r="E572" s="2" t="str">
        <f>""</f>
        <v/>
      </c>
      <c r="F572" s="2" t="s">
        <v>123</v>
      </c>
      <c r="G572" s="2" t="s">
        <v>1033</v>
      </c>
    </row>
    <row r="573" spans="1:7" x14ac:dyDescent="0.25">
      <c r="A573" s="2" t="s">
        <v>43</v>
      </c>
      <c r="B573" s="2" t="s">
        <v>1034</v>
      </c>
      <c r="C573" s="2" t="str">
        <f>_xlfn.CONCAT(AllFields[[#This Row],[Entity]]," &gt; ",AllFields[[#This Row],[Field Name]])</f>
        <v>Contact &gt; No. of Children</v>
      </c>
      <c r="D573" s="2" t="s">
        <v>74</v>
      </c>
      <c r="E573" s="2" t="str">
        <f>""</f>
        <v/>
      </c>
      <c r="F573" s="2" t="s">
        <v>119</v>
      </c>
      <c r="G573" s="2" t="s">
        <v>1035</v>
      </c>
    </row>
    <row r="574" spans="1:7" x14ac:dyDescent="0.25">
      <c r="A574" s="2" t="s">
        <v>43</v>
      </c>
      <c r="B574" s="2" t="s">
        <v>1036</v>
      </c>
      <c r="C574" s="2" t="str">
        <f>_xlfn.CONCAT(AllFields[[#This Row],[Entity]]," &gt; ",AllFields[[#This Row],[Field Name]])</f>
        <v>Contact &gt; Normalised Phone</v>
      </c>
      <c r="D574" s="2" t="s">
        <v>74</v>
      </c>
      <c r="E574" s="2" t="str">
        <f>""</f>
        <v/>
      </c>
      <c r="F574" s="2" t="s">
        <v>123</v>
      </c>
      <c r="G574" s="2" t="s">
        <v>1037</v>
      </c>
    </row>
    <row r="575" spans="1:7" x14ac:dyDescent="0.25">
      <c r="A575" s="2" t="s">
        <v>43</v>
      </c>
      <c r="B575" s="2" t="s">
        <v>1038</v>
      </c>
      <c r="C575" s="2" t="str">
        <f>_xlfn.CONCAT(AllFields[[#This Row],[Entity]]," &gt; ",AllFields[[#This Row],[Field Name]])</f>
        <v>Contact &gt; Not at Company Flag</v>
      </c>
      <c r="D575" s="2" t="s">
        <v>74</v>
      </c>
      <c r="E575" s="2" t="str">
        <f>""</f>
        <v/>
      </c>
      <c r="F575" s="2" t="s">
        <v>78</v>
      </c>
      <c r="G575" s="2" t="s">
        <v>1039</v>
      </c>
    </row>
    <row r="576" spans="1:7" x14ac:dyDescent="0.25">
      <c r="A576" s="2" t="s">
        <v>43</v>
      </c>
      <c r="B576" s="2" t="s">
        <v>1040</v>
      </c>
      <c r="C576" s="2" t="str">
        <f>_xlfn.CONCAT(AllFields[[#This Row],[Entity]]," &gt; ",AllFields[[#This Row],[Field Name]])</f>
        <v>Contact &gt; Notice Period</v>
      </c>
      <c r="D576" s="2" t="s">
        <v>74</v>
      </c>
      <c r="E576" s="2" t="str">
        <f>""</f>
        <v/>
      </c>
      <c r="F576" s="2" t="s">
        <v>119</v>
      </c>
      <c r="G576" s="2" t="s">
        <v>1041</v>
      </c>
    </row>
    <row r="577" spans="1:7" x14ac:dyDescent="0.25">
      <c r="A577" s="2" t="s">
        <v>43</v>
      </c>
      <c r="B577" s="2" t="s">
        <v>1042</v>
      </c>
      <c r="C577" s="2" t="str">
        <f>_xlfn.CONCAT(AllFields[[#This Row],[Entity]]," &gt; ",AllFields[[#This Row],[Field Name]])</f>
        <v>Contact &gt; Notice Period Period</v>
      </c>
      <c r="D577" s="2" t="s">
        <v>74</v>
      </c>
      <c r="E577" s="2" t="str">
        <f>""</f>
        <v/>
      </c>
      <c r="F577" s="2" t="s">
        <v>78</v>
      </c>
      <c r="G577" s="2" t="s">
        <v>1043</v>
      </c>
    </row>
    <row r="578" spans="1:7" x14ac:dyDescent="0.25">
      <c r="A578" s="2" t="s">
        <v>43</v>
      </c>
      <c r="B578" s="2" t="s">
        <v>491</v>
      </c>
      <c r="C578" s="2" t="str">
        <f>_xlfn.CONCAT(AllFields[[#This Row],[Entity]]," &gt; ",AllFields[[#This Row],[Field Name]])</f>
        <v>Contact &gt; Numeric User Field 1</v>
      </c>
      <c r="D578" s="2" t="s">
        <v>74</v>
      </c>
      <c r="E578" s="2" t="str">
        <f>""</f>
        <v/>
      </c>
      <c r="F578" s="2" t="s">
        <v>92</v>
      </c>
      <c r="G578" s="2" t="s">
        <v>492</v>
      </c>
    </row>
    <row r="579" spans="1:7" x14ac:dyDescent="0.25">
      <c r="A579" s="2" t="s">
        <v>43</v>
      </c>
      <c r="B579" s="2" t="s">
        <v>493</v>
      </c>
      <c r="C579" s="2" t="str">
        <f>_xlfn.CONCAT(AllFields[[#This Row],[Entity]]," &gt; ",AllFields[[#This Row],[Field Name]])</f>
        <v>Contact &gt; Numeric User Field 2</v>
      </c>
      <c r="D579" s="2" t="s">
        <v>74</v>
      </c>
      <c r="E579" s="2" t="str">
        <f>""</f>
        <v/>
      </c>
      <c r="F579" s="2" t="s">
        <v>92</v>
      </c>
      <c r="G579" s="2" t="s">
        <v>494</v>
      </c>
    </row>
    <row r="580" spans="1:7" x14ac:dyDescent="0.25">
      <c r="A580" s="2" t="s">
        <v>43</v>
      </c>
      <c r="B580" s="2" t="s">
        <v>495</v>
      </c>
      <c r="C580" s="2" t="str">
        <f>_xlfn.CONCAT(AllFields[[#This Row],[Entity]]," &gt; ",AllFields[[#This Row],[Field Name]])</f>
        <v>Contact &gt; Numeric User Field 3</v>
      </c>
      <c r="D580" s="2" t="s">
        <v>74</v>
      </c>
      <c r="E580" s="2" t="str">
        <f>""</f>
        <v/>
      </c>
      <c r="F580" s="2" t="s">
        <v>92</v>
      </c>
      <c r="G580" s="2" t="s">
        <v>496</v>
      </c>
    </row>
    <row r="581" spans="1:7" x14ac:dyDescent="0.25">
      <c r="A581" s="2" t="s">
        <v>43</v>
      </c>
      <c r="B581" s="2" t="s">
        <v>497</v>
      </c>
      <c r="C581" s="2" t="str">
        <f>_xlfn.CONCAT(AllFields[[#This Row],[Entity]]," &gt; ",AllFields[[#This Row],[Field Name]])</f>
        <v>Contact &gt; Numeric User Field 4</v>
      </c>
      <c r="D581" s="2" t="s">
        <v>74</v>
      </c>
      <c r="E581" s="2" t="str">
        <f>""</f>
        <v/>
      </c>
      <c r="F581" s="2" t="s">
        <v>92</v>
      </c>
      <c r="G581" s="2" t="s">
        <v>498</v>
      </c>
    </row>
    <row r="582" spans="1:7" x14ac:dyDescent="0.25">
      <c r="A582" s="2" t="s">
        <v>43</v>
      </c>
      <c r="B582" s="2" t="s">
        <v>499</v>
      </c>
      <c r="C582" s="2" t="str">
        <f>_xlfn.CONCAT(AllFields[[#This Row],[Entity]]," &gt; ",AllFields[[#This Row],[Field Name]])</f>
        <v>Contact &gt; Numeric User Field 5</v>
      </c>
      <c r="D582" s="2" t="s">
        <v>74</v>
      </c>
      <c r="E582" s="2" t="str">
        <f>""</f>
        <v/>
      </c>
      <c r="F582" s="2" t="s">
        <v>92</v>
      </c>
      <c r="G582" s="2" t="s">
        <v>500</v>
      </c>
    </row>
    <row r="583" spans="1:7" x14ac:dyDescent="0.25">
      <c r="A583" s="2" t="s">
        <v>43</v>
      </c>
      <c r="B583" s="2" t="s">
        <v>1044</v>
      </c>
      <c r="C583" s="2" t="str">
        <f>_xlfn.CONCAT(AllFields[[#This Row],[Entity]]," &gt; ",AllFields[[#This Row],[Field Name]])</f>
        <v>Contact &gt; Off Limits Cascade Row Version</v>
      </c>
      <c r="D583" s="2" t="s">
        <v>74</v>
      </c>
      <c r="E583" s="2" t="str">
        <f>""</f>
        <v/>
      </c>
      <c r="F583" s="2" t="s">
        <v>123</v>
      </c>
      <c r="G583" s="2" t="s">
        <v>1045</v>
      </c>
    </row>
    <row r="584" spans="1:7" x14ac:dyDescent="0.25">
      <c r="A584" s="2" t="s">
        <v>43</v>
      </c>
      <c r="B584" s="2" t="s">
        <v>503</v>
      </c>
      <c r="C584" s="2" t="str">
        <f>_xlfn.CONCAT(AllFields[[#This Row],[Entity]]," &gt; ",AllFields[[#This Row],[Field Name]])</f>
        <v>Contact &gt; Off Limits Expiry Date</v>
      </c>
      <c r="D584" s="2" t="s">
        <v>74</v>
      </c>
      <c r="E584" s="2" t="str">
        <f>""</f>
        <v/>
      </c>
      <c r="F584" s="2" t="s">
        <v>83</v>
      </c>
      <c r="G584" s="2" t="s">
        <v>1046</v>
      </c>
    </row>
    <row r="585" spans="1:7" x14ac:dyDescent="0.25">
      <c r="A585" s="2" t="s">
        <v>43</v>
      </c>
      <c r="B585" s="2" t="s">
        <v>505</v>
      </c>
      <c r="C585" s="2" t="str">
        <f>_xlfn.CONCAT(AllFields[[#This Row],[Entity]]," &gt; ",AllFields[[#This Row],[Field Name]])</f>
        <v>Contact &gt; On Hold Time (Minutes)</v>
      </c>
      <c r="D585" s="2" t="s">
        <v>74</v>
      </c>
      <c r="E585" s="2" t="str">
        <f>""</f>
        <v/>
      </c>
      <c r="F585" s="2" t="s">
        <v>119</v>
      </c>
      <c r="G585" s="2" t="s">
        <v>506</v>
      </c>
    </row>
    <row r="586" spans="1:7" x14ac:dyDescent="0.25">
      <c r="A586" s="2" t="s">
        <v>43</v>
      </c>
      <c r="B586" s="2" t="s">
        <v>1047</v>
      </c>
      <c r="C586" s="2" t="str">
        <f>_xlfn.CONCAT(AllFields[[#This Row],[Entity]]," &gt; ",AllFields[[#This Row],[Field Name]])</f>
        <v>Contact &gt; Other contacts</v>
      </c>
      <c r="D586" s="2" t="s">
        <v>74</v>
      </c>
      <c r="E586" s="2" t="str">
        <f>""</f>
        <v/>
      </c>
      <c r="F586" s="2" t="s">
        <v>123</v>
      </c>
      <c r="G586" s="2" t="s">
        <v>1048</v>
      </c>
    </row>
    <row r="587" spans="1:7" x14ac:dyDescent="0.25">
      <c r="A587" s="2" t="s">
        <v>43</v>
      </c>
      <c r="B587" s="2" t="s">
        <v>1049</v>
      </c>
      <c r="C587" s="2" t="str">
        <f>_xlfn.CONCAT(AllFields[[#This Row],[Entity]]," &gt; ",AllFields[[#This Row],[Field Name]])</f>
        <v>Contact &gt; Other email</v>
      </c>
      <c r="D587" s="2" t="s">
        <v>74</v>
      </c>
      <c r="E587" s="2" t="str">
        <f>""</f>
        <v/>
      </c>
      <c r="F587" s="2" t="s">
        <v>123</v>
      </c>
      <c r="G587" s="2" t="s">
        <v>432</v>
      </c>
    </row>
    <row r="588" spans="1:7" x14ac:dyDescent="0.25">
      <c r="A588" s="2" t="s">
        <v>43</v>
      </c>
      <c r="B588" s="2" t="s">
        <v>1050</v>
      </c>
      <c r="C588" s="2" t="str">
        <f>_xlfn.CONCAT(AllFields[[#This Row],[Entity]]," &gt; ",AllFields[[#This Row],[Field Name]])</f>
        <v>Contact &gt; Other fax</v>
      </c>
      <c r="D588" s="2" t="s">
        <v>74</v>
      </c>
      <c r="E588" s="2" t="str">
        <f>""</f>
        <v/>
      </c>
      <c r="F588" s="2" t="s">
        <v>123</v>
      </c>
      <c r="G588" s="2" t="s">
        <v>1051</v>
      </c>
    </row>
    <row r="589" spans="1:7" x14ac:dyDescent="0.25">
      <c r="A589" s="2" t="s">
        <v>43</v>
      </c>
      <c r="B589" s="2" t="s">
        <v>1052</v>
      </c>
      <c r="C589" s="2" t="str">
        <f>_xlfn.CONCAT(AllFields[[#This Row],[Entity]]," &gt; ",AllFields[[#This Row],[Field Name]])</f>
        <v>Contact &gt; Other mobile</v>
      </c>
      <c r="D589" s="2" t="s">
        <v>74</v>
      </c>
      <c r="E589" s="2" t="str">
        <f>""</f>
        <v/>
      </c>
      <c r="F589" s="2" t="s">
        <v>123</v>
      </c>
      <c r="G589" s="2" t="s">
        <v>1053</v>
      </c>
    </row>
    <row r="590" spans="1:7" x14ac:dyDescent="0.25">
      <c r="A590" s="2" t="s">
        <v>43</v>
      </c>
      <c r="B590" s="2" t="s">
        <v>1054</v>
      </c>
      <c r="C590" s="2" t="str">
        <f>_xlfn.CONCAT(AllFields[[#This Row],[Entity]]," &gt; ",AllFields[[#This Row],[Field Name]])</f>
        <v>Contact &gt; Other phone</v>
      </c>
      <c r="D590" s="2" t="s">
        <v>74</v>
      </c>
      <c r="E590" s="2" t="str">
        <f>""</f>
        <v/>
      </c>
      <c r="F590" s="2" t="s">
        <v>123</v>
      </c>
      <c r="G590" s="2" t="s">
        <v>582</v>
      </c>
    </row>
    <row r="591" spans="1:7" x14ac:dyDescent="0.25">
      <c r="A591" s="2" t="s">
        <v>43</v>
      </c>
      <c r="B591" s="2" t="s">
        <v>1055</v>
      </c>
      <c r="C591" s="2" t="str">
        <f>_xlfn.CONCAT(AllFields[[#This Row],[Entity]]," &gt; ",AllFields[[#This Row],[Field Name]])</f>
        <v>Contact &gt; Other Tags</v>
      </c>
      <c r="D591" s="2" t="s">
        <v>74</v>
      </c>
      <c r="E591" s="2" t="str">
        <f>""</f>
        <v/>
      </c>
      <c r="F591" s="2" t="s">
        <v>123</v>
      </c>
      <c r="G591" s="2" t="s">
        <v>1056</v>
      </c>
    </row>
    <row r="592" spans="1:7" x14ac:dyDescent="0.25">
      <c r="A592" s="2" t="s">
        <v>43</v>
      </c>
      <c r="B592" s="2" t="s">
        <v>1057</v>
      </c>
      <c r="C592" s="2" t="str">
        <f>_xlfn.CONCAT(AllFields[[#This Row],[Entity]]," &gt; ",AllFields[[#This Row],[Field Name]])</f>
        <v>Contact &gt; Pager</v>
      </c>
      <c r="D592" s="2" t="s">
        <v>74</v>
      </c>
      <c r="E592" s="2" t="str">
        <f>""</f>
        <v/>
      </c>
      <c r="F592" s="2" t="s">
        <v>123</v>
      </c>
      <c r="G592" s="2" t="s">
        <v>1058</v>
      </c>
    </row>
    <row r="593" spans="1:7" x14ac:dyDescent="0.25">
      <c r="A593" s="2" t="s">
        <v>43</v>
      </c>
      <c r="B593" s="2" t="s">
        <v>525</v>
      </c>
      <c r="C593" s="2" t="str">
        <f>_xlfn.CONCAT(AllFields[[#This Row],[Entity]]," &gt; ",AllFields[[#This Row],[Field Name]])</f>
        <v>Contact &gt; Participates in Workflow</v>
      </c>
      <c r="D593" s="2" t="s">
        <v>74</v>
      </c>
      <c r="E593" s="2" t="str">
        <f>""</f>
        <v/>
      </c>
      <c r="F593" s="2" t="s">
        <v>114</v>
      </c>
      <c r="G593" s="2" t="s">
        <v>526</v>
      </c>
    </row>
    <row r="594" spans="1:7" x14ac:dyDescent="0.25">
      <c r="A594" s="2" t="s">
        <v>43</v>
      </c>
      <c r="B594" s="2" t="s">
        <v>1059</v>
      </c>
      <c r="C594" s="2" t="str">
        <f>_xlfn.CONCAT(AllFields[[#This Row],[Entity]]," &gt; ",AllFields[[#This Row],[Field Name]])</f>
        <v>Contact &gt; Password Last Changed</v>
      </c>
      <c r="D594" s="2" t="s">
        <v>74</v>
      </c>
      <c r="E594" s="2" t="str">
        <f>""</f>
        <v/>
      </c>
      <c r="F594" s="2" t="s">
        <v>83</v>
      </c>
      <c r="G594" s="2" t="s">
        <v>1060</v>
      </c>
    </row>
    <row r="595" spans="1:7" x14ac:dyDescent="0.25">
      <c r="A595" s="2" t="s">
        <v>43</v>
      </c>
      <c r="B595" s="2" t="s">
        <v>1061</v>
      </c>
      <c r="C595" s="2" t="str">
        <f>_xlfn.CONCAT(AllFields[[#This Row],[Entity]]," &gt; ",AllFields[[#This Row],[Field Name]])</f>
        <v>Contact &gt; Password Last Changed (Candidate)</v>
      </c>
      <c r="D595" s="2" t="s">
        <v>74</v>
      </c>
      <c r="E595" s="2" t="str">
        <f>""</f>
        <v/>
      </c>
      <c r="F595" s="2" t="s">
        <v>83</v>
      </c>
      <c r="G595" s="2" t="s">
        <v>1062</v>
      </c>
    </row>
    <row r="596" spans="1:7" x14ac:dyDescent="0.25">
      <c r="A596" s="2" t="s">
        <v>43</v>
      </c>
      <c r="B596" s="2" t="s">
        <v>1063</v>
      </c>
      <c r="C596" s="2" t="str">
        <f>_xlfn.CONCAT(AllFields[[#This Row],[Entity]]," &gt; ",AllFields[[#This Row],[Field Name]])</f>
        <v>Contact &gt; Password salt</v>
      </c>
      <c r="D596" s="2" t="s">
        <v>74</v>
      </c>
      <c r="E596" s="2" t="str">
        <f>""</f>
        <v/>
      </c>
      <c r="F596" s="2" t="s">
        <v>123</v>
      </c>
      <c r="G596" s="2" t="s">
        <v>1064</v>
      </c>
    </row>
    <row r="597" spans="1:7" x14ac:dyDescent="0.25">
      <c r="A597" s="2" t="s">
        <v>43</v>
      </c>
      <c r="B597" s="2" t="s">
        <v>194</v>
      </c>
      <c r="C597" s="2" t="str">
        <f>_xlfn.CONCAT(AllFields[[#This Row],[Entity]]," &gt; ",AllFields[[#This Row],[Field Name]])</f>
        <v>Contact &gt; Payment Terms</v>
      </c>
      <c r="D597" s="2" t="s">
        <v>74</v>
      </c>
      <c r="E597" s="2" t="str">
        <f>""</f>
        <v/>
      </c>
      <c r="F597" s="2" t="s">
        <v>78</v>
      </c>
      <c r="G597" s="2" t="s">
        <v>528</v>
      </c>
    </row>
    <row r="598" spans="1:7" x14ac:dyDescent="0.25">
      <c r="A598" s="2" t="s">
        <v>43</v>
      </c>
      <c r="B598" s="2" t="s">
        <v>1065</v>
      </c>
      <c r="C598" s="2" t="str">
        <f>_xlfn.CONCAT(AllFields[[#This Row],[Entity]]," &gt; ",AllFields[[#This Row],[Field Name]])</f>
        <v>Contact &gt; Per</v>
      </c>
      <c r="D598" s="2" t="s">
        <v>74</v>
      </c>
      <c r="E598" s="2" t="str">
        <f>""</f>
        <v/>
      </c>
      <c r="F598" s="2" t="s">
        <v>78</v>
      </c>
      <c r="G598" s="2" t="s">
        <v>1066</v>
      </c>
    </row>
    <row r="599" spans="1:7" x14ac:dyDescent="0.25">
      <c r="A599" s="2" t="s">
        <v>43</v>
      </c>
      <c r="B599" s="2" t="s">
        <v>1067</v>
      </c>
      <c r="C599" s="2" t="str">
        <f>_xlfn.CONCAT(AllFields[[#This Row],[Entity]]," &gt; ",AllFields[[#This Row],[Field Name]])</f>
        <v>Contact &gt; Per (Contract)</v>
      </c>
      <c r="D599" s="2" t="s">
        <v>74</v>
      </c>
      <c r="E599" s="2" t="str">
        <f>""</f>
        <v/>
      </c>
      <c r="F599" s="2" t="s">
        <v>78</v>
      </c>
      <c r="G599" s="2" t="s">
        <v>1068</v>
      </c>
    </row>
    <row r="600" spans="1:7" x14ac:dyDescent="0.25">
      <c r="A600" s="2" t="s">
        <v>43</v>
      </c>
      <c r="B600" s="2" t="s">
        <v>1069</v>
      </c>
      <c r="C600" s="2" t="str">
        <f>_xlfn.CONCAT(AllFields[[#This Row],[Entity]]," &gt; ",AllFields[[#This Row],[Field Name]])</f>
        <v>Contact &gt; Permanent</v>
      </c>
      <c r="D600" s="2" t="s">
        <v>74</v>
      </c>
      <c r="E600" s="2" t="str">
        <f>""</f>
        <v/>
      </c>
      <c r="F600" s="2" t="s">
        <v>114</v>
      </c>
      <c r="G600" s="2" t="s">
        <v>1070</v>
      </c>
    </row>
    <row r="601" spans="1:7" x14ac:dyDescent="0.25">
      <c r="A601" s="2" t="s">
        <v>43</v>
      </c>
      <c r="B601" s="2" t="s">
        <v>1071</v>
      </c>
      <c r="C601" s="2" t="str">
        <f>_xlfn.CONCAT(AllFields[[#This Row],[Entity]]," &gt; ",AllFields[[#This Row],[Field Name]])</f>
        <v>Contact &gt; Personal email</v>
      </c>
      <c r="D601" s="2" t="s">
        <v>74</v>
      </c>
      <c r="E601" s="2" t="str">
        <f>""</f>
        <v/>
      </c>
      <c r="F601" s="2" t="s">
        <v>123</v>
      </c>
      <c r="G601" s="2" t="s">
        <v>430</v>
      </c>
    </row>
    <row r="602" spans="1:7" x14ac:dyDescent="0.25">
      <c r="A602" s="2" t="s">
        <v>43</v>
      </c>
      <c r="B602" s="2" t="s">
        <v>1072</v>
      </c>
      <c r="C602" s="2" t="str">
        <f>_xlfn.CONCAT(AllFields[[#This Row],[Entity]]," &gt; ",AllFields[[#This Row],[Field Name]])</f>
        <v>Contact &gt; Personal mobile</v>
      </c>
      <c r="D602" s="2" t="s">
        <v>74</v>
      </c>
      <c r="E602" s="2" t="str">
        <f>""</f>
        <v/>
      </c>
      <c r="F602" s="2" t="s">
        <v>123</v>
      </c>
      <c r="G602" s="2" t="s">
        <v>1073</v>
      </c>
    </row>
    <row r="603" spans="1:7" x14ac:dyDescent="0.25">
      <c r="A603" s="2" t="s">
        <v>43</v>
      </c>
      <c r="B603" s="2" t="s">
        <v>1074</v>
      </c>
      <c r="C603" s="2" t="str">
        <f>_xlfn.CONCAT(AllFields[[#This Row],[Entity]]," &gt; ",AllFields[[#This Row],[Field Name]])</f>
        <v>Contact &gt; Personal phone</v>
      </c>
      <c r="D603" s="2" t="s">
        <v>74</v>
      </c>
      <c r="E603" s="2" t="str">
        <f>""</f>
        <v/>
      </c>
      <c r="F603" s="2" t="s">
        <v>123</v>
      </c>
      <c r="G603" s="2" t="s">
        <v>522</v>
      </c>
    </row>
    <row r="604" spans="1:7" x14ac:dyDescent="0.25">
      <c r="A604" s="2" t="s">
        <v>43</v>
      </c>
      <c r="B604" s="2" t="s">
        <v>1075</v>
      </c>
      <c r="C604" s="2" t="str">
        <f>_xlfn.CONCAT(AllFields[[#This Row],[Entity]]," &gt; ",AllFields[[#This Row],[Field Name]])</f>
        <v>Contact &gt; Placeability</v>
      </c>
      <c r="D604" s="2" t="s">
        <v>74</v>
      </c>
      <c r="E604" s="2" t="str">
        <f>""</f>
        <v/>
      </c>
      <c r="F604" s="2" t="s">
        <v>119</v>
      </c>
      <c r="G604" s="2" t="s">
        <v>1076</v>
      </c>
    </row>
    <row r="605" spans="1:7" x14ac:dyDescent="0.25">
      <c r="A605" s="2" t="s">
        <v>43</v>
      </c>
      <c r="B605" s="2" t="s">
        <v>1077</v>
      </c>
      <c r="C605" s="2" t="str">
        <f>_xlfn.CONCAT(AllFields[[#This Row],[Entity]]," &gt; ",AllFields[[#This Row],[Field Name]])</f>
        <v>Contact &gt; Placement (Current Placement)</v>
      </c>
      <c r="D605" s="2" t="s">
        <v>46</v>
      </c>
      <c r="E605" s="2" t="s">
        <v>65</v>
      </c>
      <c r="F605" s="2" t="s">
        <v>47</v>
      </c>
      <c r="G605" s="2" t="s">
        <v>1078</v>
      </c>
    </row>
    <row r="606" spans="1:7" x14ac:dyDescent="0.25">
      <c r="A606" s="2" t="s">
        <v>43</v>
      </c>
      <c r="B606" s="2" t="s">
        <v>1079</v>
      </c>
      <c r="C606" s="2" t="str">
        <f>_xlfn.CONCAT(AllFields[[#This Row],[Entity]]," &gt; ",AllFields[[#This Row],[Field Name]])</f>
        <v>Contact &gt; Portal Change Password on Login (Candidate)</v>
      </c>
      <c r="D606" s="2" t="s">
        <v>74</v>
      </c>
      <c r="E606" s="2" t="str">
        <f>""</f>
        <v/>
      </c>
      <c r="F606" s="2" t="s">
        <v>114</v>
      </c>
      <c r="G606" s="2" t="s">
        <v>1080</v>
      </c>
    </row>
    <row r="607" spans="1:7" x14ac:dyDescent="0.25">
      <c r="A607" s="2" t="s">
        <v>43</v>
      </c>
      <c r="B607" s="2" t="s">
        <v>1081</v>
      </c>
      <c r="C607" s="2" t="str">
        <f>_xlfn.CONCAT(AllFields[[#This Row],[Entity]]," &gt; ",AllFields[[#This Row],[Field Name]])</f>
        <v>Contact &gt; Portal Encrypted Password (Candidate)</v>
      </c>
      <c r="D607" s="2" t="s">
        <v>74</v>
      </c>
      <c r="E607" s="2" t="str">
        <f>""</f>
        <v/>
      </c>
      <c r="F607" s="2" t="s">
        <v>123</v>
      </c>
      <c r="G607" s="2" t="s">
        <v>1082</v>
      </c>
    </row>
    <row r="608" spans="1:7" x14ac:dyDescent="0.25">
      <c r="A608" s="2" t="s">
        <v>43</v>
      </c>
      <c r="B608" s="2" t="s">
        <v>1083</v>
      </c>
      <c r="C608" s="2" t="str">
        <f>_xlfn.CONCAT(AllFields[[#This Row],[Entity]]," &gt; ",AllFields[[#This Row],[Field Name]])</f>
        <v>Contact &gt; Portal Encrypted Password (Client)</v>
      </c>
      <c r="D608" s="2" t="s">
        <v>74</v>
      </c>
      <c r="E608" s="2" t="str">
        <f>""</f>
        <v/>
      </c>
      <c r="F608" s="2" t="s">
        <v>123</v>
      </c>
      <c r="G608" s="2" t="s">
        <v>1084</v>
      </c>
    </row>
    <row r="609" spans="1:7" x14ac:dyDescent="0.25">
      <c r="A609" s="2" t="s">
        <v>43</v>
      </c>
      <c r="B609" s="2" t="s">
        <v>1085</v>
      </c>
      <c r="C609" s="2" t="str">
        <f>_xlfn.CONCAT(AllFields[[#This Row],[Entity]]," &gt; ",AllFields[[#This Row],[Field Name]])</f>
        <v>Contact &gt; Portal Password (Candidate)</v>
      </c>
      <c r="D609" s="2" t="s">
        <v>74</v>
      </c>
      <c r="E609" s="2" t="str">
        <f>""</f>
        <v/>
      </c>
      <c r="F609" s="2" t="s">
        <v>123</v>
      </c>
      <c r="G609" s="2" t="s">
        <v>1086</v>
      </c>
    </row>
    <row r="610" spans="1:7" x14ac:dyDescent="0.25">
      <c r="A610" s="2" t="s">
        <v>43</v>
      </c>
      <c r="B610" s="2" t="s">
        <v>1087</v>
      </c>
      <c r="C610" s="2" t="str">
        <f>_xlfn.CONCAT(AllFields[[#This Row],[Entity]]," &gt; ",AllFields[[#This Row],[Field Name]])</f>
        <v>Contact &gt; Portal Password (Client)</v>
      </c>
      <c r="D610" s="2" t="s">
        <v>74</v>
      </c>
      <c r="E610" s="2" t="str">
        <f>""</f>
        <v/>
      </c>
      <c r="F610" s="2" t="s">
        <v>123</v>
      </c>
      <c r="G610" s="2" t="s">
        <v>1088</v>
      </c>
    </row>
    <row r="611" spans="1:7" x14ac:dyDescent="0.25">
      <c r="A611" s="2" t="s">
        <v>43</v>
      </c>
      <c r="B611" s="2" t="s">
        <v>1089</v>
      </c>
      <c r="C611" s="2" t="str">
        <f>_xlfn.CONCAT(AllFields[[#This Row],[Entity]]," &gt; ",AllFields[[#This Row],[Field Name]])</f>
        <v>Contact &gt; Portal Terms Agreement Date</v>
      </c>
      <c r="D611" s="2" t="s">
        <v>74</v>
      </c>
      <c r="E611" s="2" t="str">
        <f>""</f>
        <v/>
      </c>
      <c r="F611" s="2" t="s">
        <v>83</v>
      </c>
      <c r="G611" s="2" t="s">
        <v>1090</v>
      </c>
    </row>
    <row r="612" spans="1:7" x14ac:dyDescent="0.25">
      <c r="A612" s="2" t="s">
        <v>43</v>
      </c>
      <c r="B612" s="2" t="s">
        <v>1091</v>
      </c>
      <c r="C612" s="2" t="str">
        <f>_xlfn.CONCAT(AllFields[[#This Row],[Entity]]," &gt; ",AllFields[[#This Row],[Field Name]])</f>
        <v>Contact &gt; Portal Username (Candidate)</v>
      </c>
      <c r="D612" s="2" t="s">
        <v>74</v>
      </c>
      <c r="E612" s="2" t="str">
        <f>""</f>
        <v/>
      </c>
      <c r="F612" s="2" t="s">
        <v>123</v>
      </c>
      <c r="G612" s="2" t="s">
        <v>1092</v>
      </c>
    </row>
    <row r="613" spans="1:7" x14ac:dyDescent="0.25">
      <c r="A613" s="2" t="s">
        <v>43</v>
      </c>
      <c r="B613" s="2" t="s">
        <v>1093</v>
      </c>
      <c r="C613" s="2" t="str">
        <f>_xlfn.CONCAT(AllFields[[#This Row],[Entity]]," &gt; ",AllFields[[#This Row],[Field Name]])</f>
        <v>Contact &gt; Portal Username (Client)</v>
      </c>
      <c r="D613" s="2" t="s">
        <v>74</v>
      </c>
      <c r="E613" s="2" t="str">
        <f>""</f>
        <v/>
      </c>
      <c r="F613" s="2" t="s">
        <v>123</v>
      </c>
      <c r="G613" s="2" t="s">
        <v>1094</v>
      </c>
    </row>
    <row r="614" spans="1:7" x14ac:dyDescent="0.25">
      <c r="A614" s="2" t="s">
        <v>43</v>
      </c>
      <c r="B614" s="2" t="s">
        <v>529</v>
      </c>
      <c r="C614" s="2" t="str">
        <f>_xlfn.CONCAT(AllFields[[#This Row],[Entity]]," &gt; ",AllFields[[#This Row],[Field Name]])</f>
        <v>Contact &gt; Preferred Day</v>
      </c>
      <c r="D614" s="2" t="s">
        <v>74</v>
      </c>
      <c r="E614" s="2" t="str">
        <f>""</f>
        <v/>
      </c>
      <c r="F614" s="2" t="s">
        <v>78</v>
      </c>
      <c r="G614" s="2" t="s">
        <v>530</v>
      </c>
    </row>
    <row r="615" spans="1:7" x14ac:dyDescent="0.25">
      <c r="A615" s="2" t="s">
        <v>43</v>
      </c>
      <c r="B615" s="2" t="s">
        <v>1095</v>
      </c>
      <c r="C615" s="2" t="str">
        <f>_xlfn.CONCAT(AllFields[[#This Row],[Entity]]," &gt; ",AllFields[[#This Row],[Field Name]])</f>
        <v>Contact &gt; Preferred Language</v>
      </c>
      <c r="D615" s="2" t="s">
        <v>74</v>
      </c>
      <c r="E615" s="2" t="str">
        <f>""</f>
        <v/>
      </c>
      <c r="F615" s="2" t="s">
        <v>78</v>
      </c>
      <c r="G615" s="2" t="s">
        <v>1096</v>
      </c>
    </row>
    <row r="616" spans="1:7" x14ac:dyDescent="0.25">
      <c r="A616" s="2" t="s">
        <v>43</v>
      </c>
      <c r="B616" s="2" t="s">
        <v>1097</v>
      </c>
      <c r="C616" s="2" t="str">
        <f>_xlfn.CONCAT(AllFields[[#This Row],[Entity]]," &gt; ",AllFields[[#This Row],[Field Name]])</f>
        <v>Contact &gt; Preferred LCID (Deprecated)</v>
      </c>
      <c r="D616" s="2" t="s">
        <v>74</v>
      </c>
      <c r="E616" s="2" t="str">
        <f>""</f>
        <v/>
      </c>
      <c r="F616" s="2" t="s">
        <v>119</v>
      </c>
      <c r="G616" s="2" t="s">
        <v>1098</v>
      </c>
    </row>
    <row r="617" spans="1:7" x14ac:dyDescent="0.25">
      <c r="A617" s="2" t="s">
        <v>43</v>
      </c>
      <c r="B617" s="2" t="s">
        <v>531</v>
      </c>
      <c r="C617" s="2" t="str">
        <f>_xlfn.CONCAT(AllFields[[#This Row],[Entity]]," &gt; ",AllFields[[#This Row],[Field Name]])</f>
        <v>Contact &gt; Preferred Method of Contact</v>
      </c>
      <c r="D617" s="2" t="s">
        <v>74</v>
      </c>
      <c r="E617" s="2" t="str">
        <f>""</f>
        <v/>
      </c>
      <c r="F617" s="2" t="s">
        <v>78</v>
      </c>
      <c r="G617" s="2" t="s">
        <v>532</v>
      </c>
    </row>
    <row r="618" spans="1:7" x14ac:dyDescent="0.25">
      <c r="A618" s="2" t="s">
        <v>43</v>
      </c>
      <c r="B618" s="2" t="s">
        <v>533</v>
      </c>
      <c r="C618" s="2" t="str">
        <f>_xlfn.CONCAT(AllFields[[#This Row],[Entity]]," &gt; ",AllFields[[#This Row],[Field Name]])</f>
        <v>Contact &gt; Preferred Time</v>
      </c>
      <c r="D618" s="2" t="s">
        <v>74</v>
      </c>
      <c r="E618" s="2" t="str">
        <f>""</f>
        <v/>
      </c>
      <c r="F618" s="2" t="s">
        <v>78</v>
      </c>
      <c r="G618" s="2" t="s">
        <v>534</v>
      </c>
    </row>
    <row r="619" spans="1:7" x14ac:dyDescent="0.25">
      <c r="A619" s="2" t="s">
        <v>43</v>
      </c>
      <c r="B619" s="2" t="s">
        <v>1099</v>
      </c>
      <c r="C619" s="2" t="str">
        <f>_xlfn.CONCAT(AllFields[[#This Row],[Entity]]," &gt; ",AllFields[[#This Row],[Field Name]])</f>
        <v>Contact &gt; Primary Time Zone</v>
      </c>
      <c r="D619" s="2" t="s">
        <v>74</v>
      </c>
      <c r="E619" s="2" t="str">
        <f>""</f>
        <v/>
      </c>
      <c r="F619" s="2" t="s">
        <v>119</v>
      </c>
      <c r="G619" s="2" t="s">
        <v>1100</v>
      </c>
    </row>
    <row r="620" spans="1:7" x14ac:dyDescent="0.25">
      <c r="A620" s="2" t="s">
        <v>43</v>
      </c>
      <c r="B620" s="2" t="s">
        <v>539</v>
      </c>
      <c r="C620" s="2" t="str">
        <f>_xlfn.CONCAT(AllFields[[#This Row],[Entity]]," &gt; ",AllFields[[#This Row],[Field Name]])</f>
        <v>Contact &gt; Process</v>
      </c>
      <c r="D620" s="2" t="s">
        <v>74</v>
      </c>
      <c r="E620" s="2" t="str">
        <f>""</f>
        <v/>
      </c>
      <c r="F620" s="2" t="s">
        <v>75</v>
      </c>
      <c r="G620" s="2" t="s">
        <v>540</v>
      </c>
    </row>
    <row r="621" spans="1:7" x14ac:dyDescent="0.25">
      <c r="A621" s="2" t="s">
        <v>43</v>
      </c>
      <c r="B621" s="2" t="s">
        <v>127</v>
      </c>
      <c r="C621" s="2" t="str">
        <f>_xlfn.CONCAT(AllFields[[#This Row],[Entity]]," &gt; ",AllFields[[#This Row],[Field Name]])</f>
        <v>Contact &gt; Record Created On</v>
      </c>
      <c r="D621" s="2" t="s">
        <v>74</v>
      </c>
      <c r="E621" s="2" t="str">
        <f>""</f>
        <v/>
      </c>
      <c r="F621" s="2" t="s">
        <v>83</v>
      </c>
      <c r="G621" s="2" t="s">
        <v>128</v>
      </c>
    </row>
    <row r="622" spans="1:7" x14ac:dyDescent="0.25">
      <c r="A622" s="2" t="s">
        <v>43</v>
      </c>
      <c r="B622" s="2" t="s">
        <v>1101</v>
      </c>
      <c r="C622" s="2" t="str">
        <f>_xlfn.CONCAT(AllFields[[#This Row],[Entity]]," &gt; ",AllFields[[#This Row],[Field Name]])</f>
        <v>Contact &gt; Relationship Type</v>
      </c>
      <c r="D622" s="2" t="s">
        <v>74</v>
      </c>
      <c r="E622" s="2" t="str">
        <f>""</f>
        <v/>
      </c>
      <c r="F622" s="2" t="s">
        <v>78</v>
      </c>
      <c r="G622" s="2" t="s">
        <v>364</v>
      </c>
    </row>
    <row r="623" spans="1:7" x14ac:dyDescent="0.25">
      <c r="A623" s="2" t="s">
        <v>43</v>
      </c>
      <c r="B623" s="2" t="s">
        <v>1102</v>
      </c>
      <c r="C623" s="2" t="str">
        <f>_xlfn.CONCAT(AllFields[[#This Row],[Entity]]," &gt; ",AllFields[[#This Row],[Field Name]])</f>
        <v>Contact &gt; Role</v>
      </c>
      <c r="D623" s="2" t="s">
        <v>74</v>
      </c>
      <c r="E623" s="2" t="str">
        <f>""</f>
        <v/>
      </c>
      <c r="F623" s="2" t="s">
        <v>78</v>
      </c>
      <c r="G623" s="2" t="s">
        <v>1103</v>
      </c>
    </row>
    <row r="624" spans="1:7" x14ac:dyDescent="0.25">
      <c r="A624" s="2" t="s">
        <v>43</v>
      </c>
      <c r="B624" s="2" t="s">
        <v>1104</v>
      </c>
      <c r="C624" s="2" t="str">
        <f>_xlfn.CONCAT(AllFields[[#This Row],[Entity]]," &gt; ",AllFields[[#This Row],[Field Name]])</f>
        <v>Contact &gt; Roles sought</v>
      </c>
      <c r="D624" s="2" t="s">
        <v>74</v>
      </c>
      <c r="E624" s="2" t="str">
        <f>""</f>
        <v/>
      </c>
      <c r="F624" s="2" t="s">
        <v>132</v>
      </c>
      <c r="G624" s="2" t="s">
        <v>1105</v>
      </c>
    </row>
    <row r="625" spans="1:7" x14ac:dyDescent="0.25">
      <c r="A625" s="2" t="s">
        <v>43</v>
      </c>
      <c r="B625" s="2" t="s">
        <v>1106</v>
      </c>
      <c r="C625" s="2" t="str">
        <f>_xlfn.CONCAT(AllFields[[#This Row],[Entity]]," &gt; ",AllFields[[#This Row],[Field Name]])</f>
        <v>Contact &gt; Salutation</v>
      </c>
      <c r="D625" s="2" t="s">
        <v>74</v>
      </c>
      <c r="E625" s="2" t="str">
        <f>""</f>
        <v/>
      </c>
      <c r="F625" s="2" t="s">
        <v>123</v>
      </c>
      <c r="G625" s="2" t="s">
        <v>1107</v>
      </c>
    </row>
    <row r="626" spans="1:7" x14ac:dyDescent="0.25">
      <c r="A626" s="2" t="s">
        <v>43</v>
      </c>
      <c r="B626" s="2" t="s">
        <v>216</v>
      </c>
      <c r="C626" s="2" t="str">
        <f>_xlfn.CONCAT(AllFields[[#This Row],[Entity]]," &gt; ",AllFields[[#This Row],[Field Name]])</f>
        <v>Contact &gt; Self bill?</v>
      </c>
      <c r="D626" s="2" t="s">
        <v>74</v>
      </c>
      <c r="E626" s="2" t="str">
        <f>""</f>
        <v/>
      </c>
      <c r="F626" s="2" t="s">
        <v>114</v>
      </c>
      <c r="G626" s="2" t="s">
        <v>1108</v>
      </c>
    </row>
    <row r="627" spans="1:7" x14ac:dyDescent="0.25">
      <c r="A627" s="2" t="s">
        <v>43</v>
      </c>
      <c r="B627" s="2" t="s">
        <v>543</v>
      </c>
      <c r="C627" s="2" t="str">
        <f>_xlfn.CONCAT(AllFields[[#This Row],[Entity]]," &gt; ",AllFields[[#This Row],[Field Name]])</f>
        <v>Contact &gt; Send Marketing Materials</v>
      </c>
      <c r="D627" s="2" t="s">
        <v>74</v>
      </c>
      <c r="E627" s="2" t="str">
        <f>""</f>
        <v/>
      </c>
      <c r="F627" s="2" t="s">
        <v>114</v>
      </c>
      <c r="G627" s="2" t="s">
        <v>544</v>
      </c>
    </row>
    <row r="628" spans="1:7" x14ac:dyDescent="0.25">
      <c r="A628" s="2" t="s">
        <v>43</v>
      </c>
      <c r="B628" s="2" t="s">
        <v>545</v>
      </c>
      <c r="C628" s="2" t="str">
        <f>_xlfn.CONCAT(AllFields[[#This Row],[Entity]]," &gt; ",AllFields[[#This Row],[Field Name]])</f>
        <v>Contact &gt; Send to external system</v>
      </c>
      <c r="D628" s="2" t="s">
        <v>74</v>
      </c>
      <c r="E628" s="2" t="str">
        <f>""</f>
        <v/>
      </c>
      <c r="F628" s="2" t="s">
        <v>114</v>
      </c>
      <c r="G628" s="2" t="s">
        <v>546</v>
      </c>
    </row>
    <row r="629" spans="1:7" x14ac:dyDescent="0.25">
      <c r="A629" s="2" t="s">
        <v>43</v>
      </c>
      <c r="B629" s="2" t="s">
        <v>557</v>
      </c>
      <c r="C629" s="2" t="str">
        <f>_xlfn.CONCAT(AllFields[[#This Row],[Entity]]," &gt; ",AllFields[[#This Row],[Field Name]])</f>
        <v>Contact &gt; SharePoint trigger</v>
      </c>
      <c r="D629" s="2" t="s">
        <v>74</v>
      </c>
      <c r="E629" s="2" t="str">
        <f>""</f>
        <v/>
      </c>
      <c r="F629" s="2" t="s">
        <v>119</v>
      </c>
      <c r="G629" s="2" t="s">
        <v>1109</v>
      </c>
    </row>
    <row r="630" spans="1:7" x14ac:dyDescent="0.25">
      <c r="A630" s="2" t="s">
        <v>43</v>
      </c>
      <c r="B630" s="2" t="s">
        <v>561</v>
      </c>
      <c r="C630" s="2" t="str">
        <f>_xlfn.CONCAT(AllFields[[#This Row],[Entity]]," &gt; ",AllFields[[#This Row],[Field Name]])</f>
        <v>Contact &gt; Shipping Method</v>
      </c>
      <c r="D630" s="2" t="s">
        <v>74</v>
      </c>
      <c r="E630" s="2" t="str">
        <f>""</f>
        <v/>
      </c>
      <c r="F630" s="2" t="s">
        <v>78</v>
      </c>
      <c r="G630" s="2" t="s">
        <v>562</v>
      </c>
    </row>
    <row r="631" spans="1:7" x14ac:dyDescent="0.25">
      <c r="A631" s="2" t="s">
        <v>43</v>
      </c>
      <c r="B631" s="2" t="s">
        <v>1110</v>
      </c>
      <c r="C631" s="2" t="str">
        <f>_xlfn.CONCAT(AllFields[[#This Row],[Entity]]," &gt; ",AllFields[[#This Row],[Field Name]])</f>
        <v>Contact &gt; Shortlist Status</v>
      </c>
      <c r="D631" s="2" t="s">
        <v>74</v>
      </c>
      <c r="E631" s="2" t="str">
        <f>""</f>
        <v/>
      </c>
      <c r="F631" s="2" t="s">
        <v>78</v>
      </c>
      <c r="G631" s="2" t="s">
        <v>1111</v>
      </c>
    </row>
    <row r="632" spans="1:7" x14ac:dyDescent="0.25">
      <c r="A632" s="2" t="s">
        <v>43</v>
      </c>
      <c r="B632" s="2" t="s">
        <v>1112</v>
      </c>
      <c r="C632" s="2" t="str">
        <f>_xlfn.CONCAT(AllFields[[#This Row],[Entity]]," &gt; ",AllFields[[#This Row],[Field Name]])</f>
        <v>Contact &gt; Source</v>
      </c>
      <c r="D632" s="2" t="s">
        <v>74</v>
      </c>
      <c r="E632" s="2" t="str">
        <f>""</f>
        <v/>
      </c>
      <c r="F632" s="2" t="s">
        <v>78</v>
      </c>
      <c r="G632" s="2" t="s">
        <v>1113</v>
      </c>
    </row>
    <row r="633" spans="1:7" x14ac:dyDescent="0.25">
      <c r="A633" s="2" t="s">
        <v>43</v>
      </c>
      <c r="B633" s="2" t="s">
        <v>1114</v>
      </c>
      <c r="C633" s="2" t="str">
        <f>_xlfn.CONCAT(AllFields[[#This Row],[Entity]]," &gt; ",AllFields[[#This Row],[Field Name]])</f>
        <v>Contact &gt; Source Spool</v>
      </c>
      <c r="D633" s="2" t="s">
        <v>74</v>
      </c>
      <c r="E633" s="2" t="str">
        <f>""</f>
        <v/>
      </c>
      <c r="F633" s="2" t="s">
        <v>123</v>
      </c>
      <c r="G633" s="2" t="s">
        <v>1115</v>
      </c>
    </row>
    <row r="634" spans="1:7" x14ac:dyDescent="0.25">
      <c r="A634" s="2" t="s">
        <v>43</v>
      </c>
      <c r="B634" s="2" t="s">
        <v>1116</v>
      </c>
      <c r="C634" s="2" t="str">
        <f>_xlfn.CONCAT(AllFields[[#This Row],[Entity]]," &gt; ",AllFields[[#This Row],[Field Name]])</f>
        <v>Contact &gt; Start year</v>
      </c>
      <c r="D634" s="2" t="s">
        <v>74</v>
      </c>
      <c r="E634" s="2" t="str">
        <f>""</f>
        <v/>
      </c>
      <c r="F634" s="2" t="s">
        <v>119</v>
      </c>
      <c r="G634" s="2" t="s">
        <v>1117</v>
      </c>
    </row>
    <row r="635" spans="1:7" x14ac:dyDescent="0.25">
      <c r="A635" s="2" t="s">
        <v>43</v>
      </c>
      <c r="B635" s="2" t="s">
        <v>1118</v>
      </c>
      <c r="C635" s="2" t="str">
        <f>_xlfn.CONCAT(AllFields[[#This Row],[Entity]]," &gt; ",AllFields[[#This Row],[Field Name]])</f>
        <v>Contact &gt; Start year (text)</v>
      </c>
      <c r="D635" s="2" t="s">
        <v>74</v>
      </c>
      <c r="E635" s="2" t="str">
        <f>""</f>
        <v/>
      </c>
      <c r="F635" s="2" t="s">
        <v>123</v>
      </c>
      <c r="G635" s="2" t="s">
        <v>1119</v>
      </c>
    </row>
    <row r="636" spans="1:7" x14ac:dyDescent="0.25">
      <c r="A636" s="2" t="s">
        <v>43</v>
      </c>
      <c r="B636" s="2" t="s">
        <v>148</v>
      </c>
      <c r="C636" s="2" t="str">
        <f>_xlfn.CONCAT(AllFields[[#This Row],[Entity]]," &gt; ",AllFields[[#This Row],[Field Name]])</f>
        <v>Contact &gt; Status</v>
      </c>
      <c r="D636" s="2" t="s">
        <v>74</v>
      </c>
      <c r="E636" s="2" t="str">
        <f>""</f>
        <v/>
      </c>
      <c r="F636" s="2" t="s">
        <v>149</v>
      </c>
      <c r="G636" s="2" t="s">
        <v>150</v>
      </c>
    </row>
    <row r="637" spans="1:7" x14ac:dyDescent="0.25">
      <c r="A637" s="2" t="s">
        <v>43</v>
      </c>
      <c r="B637" s="2" t="s">
        <v>151</v>
      </c>
      <c r="C637" s="2" t="str">
        <f>_xlfn.CONCAT(AllFields[[#This Row],[Entity]]," &gt; ",AllFields[[#This Row],[Field Name]])</f>
        <v>Contact &gt; Status Reason</v>
      </c>
      <c r="D637" s="2" t="s">
        <v>74</v>
      </c>
      <c r="E637" s="2" t="str">
        <f>""</f>
        <v/>
      </c>
      <c r="F637" s="2" t="s">
        <v>148</v>
      </c>
      <c r="G637" s="2" t="s">
        <v>152</v>
      </c>
    </row>
    <row r="638" spans="1:7" x14ac:dyDescent="0.25">
      <c r="A638" s="2" t="s">
        <v>43</v>
      </c>
      <c r="B638" s="2" t="s">
        <v>1120</v>
      </c>
      <c r="C638" s="2" t="str">
        <f>_xlfn.CONCAT(AllFields[[#This Row],[Entity]]," &gt; ",AllFields[[#This Row],[Field Name]])</f>
        <v>Contact &gt; Suffix</v>
      </c>
      <c r="D638" s="2" t="s">
        <v>74</v>
      </c>
      <c r="E638" s="2" t="str">
        <f>""</f>
        <v/>
      </c>
      <c r="F638" s="2" t="s">
        <v>123</v>
      </c>
      <c r="G638" s="2" t="s">
        <v>1121</v>
      </c>
    </row>
    <row r="639" spans="1:7" x14ac:dyDescent="0.25">
      <c r="A639" s="2" t="s">
        <v>43</v>
      </c>
      <c r="B639" s="2" t="s">
        <v>1122</v>
      </c>
      <c r="C639" s="2" t="str">
        <f>_xlfn.CONCAT(AllFields[[#This Row],[Entity]]," &gt; ",AllFields[[#This Row],[Field Name]])</f>
        <v>Contact &gt; Summary</v>
      </c>
      <c r="D639" s="2" t="s">
        <v>74</v>
      </c>
      <c r="E639" s="2" t="str">
        <f>""</f>
        <v/>
      </c>
      <c r="F639" s="2" t="s">
        <v>132</v>
      </c>
      <c r="G639" s="2" t="s">
        <v>1123</v>
      </c>
    </row>
    <row r="640" spans="1:7" x14ac:dyDescent="0.25">
      <c r="A640" s="2" t="s">
        <v>43</v>
      </c>
      <c r="B640" s="2" t="s">
        <v>1124</v>
      </c>
      <c r="C640" s="2" t="str">
        <f>_xlfn.CONCAT(AllFields[[#This Row],[Entity]]," &gt; ",AllFields[[#This Row],[Field Name]])</f>
        <v>Contact &gt; Suppress Linked Candidate Sync</v>
      </c>
      <c r="D640" s="2" t="s">
        <v>74</v>
      </c>
      <c r="E640" s="2" t="str">
        <f>""</f>
        <v/>
      </c>
      <c r="F640" s="2" t="s">
        <v>114</v>
      </c>
      <c r="G640" s="2" t="s">
        <v>1125</v>
      </c>
    </row>
    <row r="641" spans="1:7" x14ac:dyDescent="0.25">
      <c r="A641" s="2" t="s">
        <v>43</v>
      </c>
      <c r="B641" s="2" t="s">
        <v>577</v>
      </c>
      <c r="C641" s="2" t="str">
        <f>_xlfn.CONCAT(AllFields[[#This Row],[Entity]]," &gt; ",AllFields[[#This Row],[Field Name]])</f>
        <v>Contact &gt; Tags dirty?</v>
      </c>
      <c r="D641" s="2" t="s">
        <v>74</v>
      </c>
      <c r="E641" s="2" t="str">
        <f>""</f>
        <v/>
      </c>
      <c r="F641" s="2" t="s">
        <v>114</v>
      </c>
      <c r="G641" s="2" t="s">
        <v>578</v>
      </c>
    </row>
    <row r="642" spans="1:7" x14ac:dyDescent="0.25">
      <c r="A642" s="2" t="s">
        <v>43</v>
      </c>
      <c r="B642" s="2" t="s">
        <v>1126</v>
      </c>
      <c r="C642" s="2" t="str">
        <f>_xlfn.CONCAT(AllFields[[#This Row],[Entity]]," &gt; ",AllFields[[#This Row],[Field Name]])</f>
        <v>Contact &gt; Tax Reference</v>
      </c>
      <c r="D642" s="2" t="s">
        <v>74</v>
      </c>
      <c r="E642" s="2" t="str">
        <f>""</f>
        <v/>
      </c>
      <c r="F642" s="2" t="s">
        <v>123</v>
      </c>
      <c r="G642" s="2" t="s">
        <v>1127</v>
      </c>
    </row>
    <row r="643" spans="1:7" x14ac:dyDescent="0.25">
      <c r="A643" s="2" t="s">
        <v>43</v>
      </c>
      <c r="B643" s="2" t="s">
        <v>579</v>
      </c>
      <c r="C643" s="2" t="str">
        <f>_xlfn.CONCAT(AllFields[[#This Row],[Entity]]," &gt; ",AllFields[[#This Row],[Field Name]])</f>
        <v>Contact &gt; TeamsFollowed</v>
      </c>
      <c r="D643" s="2" t="s">
        <v>74</v>
      </c>
      <c r="E643" s="2" t="str">
        <f>""</f>
        <v/>
      </c>
      <c r="F643" s="2" t="s">
        <v>119</v>
      </c>
      <c r="G643" s="2" t="s">
        <v>580</v>
      </c>
    </row>
    <row r="644" spans="1:7" x14ac:dyDescent="0.25">
      <c r="A644" s="2" t="s">
        <v>43</v>
      </c>
      <c r="B644" s="2" t="s">
        <v>1128</v>
      </c>
      <c r="C644" s="2" t="str">
        <f>_xlfn.CONCAT(AllFields[[#This Row],[Entity]]," &gt; ",AllFields[[#This Row],[Field Name]])</f>
        <v>Contact &gt; Temporary</v>
      </c>
      <c r="D644" s="2" t="s">
        <v>74</v>
      </c>
      <c r="E644" s="2" t="str">
        <f>""</f>
        <v/>
      </c>
      <c r="F644" s="2" t="s">
        <v>114</v>
      </c>
      <c r="G644" s="2" t="s">
        <v>1129</v>
      </c>
    </row>
    <row r="645" spans="1:7" x14ac:dyDescent="0.25">
      <c r="A645" s="2" t="s">
        <v>43</v>
      </c>
      <c r="B645" s="2" t="s">
        <v>1130</v>
      </c>
      <c r="C645" s="2" t="str">
        <f>_xlfn.CONCAT(AllFields[[#This Row],[Entity]]," &gt; ",AllFields[[#This Row],[Field Name]])</f>
        <v>Contact &gt; Temporary CV id</v>
      </c>
      <c r="D645" s="2" t="s">
        <v>74</v>
      </c>
      <c r="E645" s="2" t="str">
        <f>""</f>
        <v/>
      </c>
      <c r="F645" s="2" t="s">
        <v>123</v>
      </c>
      <c r="G645" s="2" t="s">
        <v>1131</v>
      </c>
    </row>
    <row r="646" spans="1:7" x14ac:dyDescent="0.25">
      <c r="A646" s="2" t="s">
        <v>43</v>
      </c>
      <c r="B646" s="2" t="s">
        <v>1132</v>
      </c>
      <c r="C646" s="2" t="str">
        <f>_xlfn.CONCAT(AllFields[[#This Row],[Entity]]," &gt; ",AllFields[[#This Row],[Field Name]])</f>
        <v>Contact &gt; Temporary HRXML id</v>
      </c>
      <c r="D646" s="2" t="s">
        <v>74</v>
      </c>
      <c r="E646" s="2" t="str">
        <f>""</f>
        <v/>
      </c>
      <c r="F646" s="2" t="s">
        <v>123</v>
      </c>
      <c r="G646" s="2" t="s">
        <v>1133</v>
      </c>
    </row>
    <row r="647" spans="1:7" x14ac:dyDescent="0.25">
      <c r="A647" s="2" t="s">
        <v>43</v>
      </c>
      <c r="B647" s="2" t="s">
        <v>1134</v>
      </c>
      <c r="C647" s="2" t="str">
        <f>_xlfn.CONCAT(AllFields[[#This Row],[Entity]]," &gt; ",AllFields[[#This Row],[Field Name]])</f>
        <v>Contact &gt; Territory</v>
      </c>
      <c r="D647" s="2" t="s">
        <v>74</v>
      </c>
      <c r="E647" s="2" t="str">
        <f>""</f>
        <v/>
      </c>
      <c r="F647" s="2" t="s">
        <v>78</v>
      </c>
      <c r="G647" s="2" t="s">
        <v>584</v>
      </c>
    </row>
    <row r="648" spans="1:7" x14ac:dyDescent="0.25">
      <c r="A648" s="2" t="s">
        <v>43</v>
      </c>
      <c r="B648" s="2" t="s">
        <v>1135</v>
      </c>
      <c r="C648" s="2" t="str">
        <f>_xlfn.CONCAT(AllFields[[#This Row],[Entity]]," &gt; ",AllFields[[#This Row],[Field Name]])</f>
        <v>Contact &gt; Text CV URL</v>
      </c>
      <c r="D648" s="2" t="s">
        <v>74</v>
      </c>
      <c r="E648" s="2" t="str">
        <f>""</f>
        <v/>
      </c>
      <c r="F648" s="2" t="s">
        <v>123</v>
      </c>
      <c r="G648" s="2" t="s">
        <v>1136</v>
      </c>
    </row>
    <row r="649" spans="1:7" x14ac:dyDescent="0.25">
      <c r="A649" s="2" t="s">
        <v>43</v>
      </c>
      <c r="B649" s="2" t="s">
        <v>587</v>
      </c>
      <c r="C649" s="2" t="str">
        <f>_xlfn.CONCAT(AllFields[[#This Row],[Entity]]," &gt; ",AllFields[[#This Row],[Field Name]])</f>
        <v>Contact &gt; Time Spent by me</v>
      </c>
      <c r="D649" s="2" t="s">
        <v>74</v>
      </c>
      <c r="E649" s="2" t="str">
        <f>""</f>
        <v/>
      </c>
      <c r="F649" s="2" t="s">
        <v>123</v>
      </c>
      <c r="G649" s="2" t="s">
        <v>588</v>
      </c>
    </row>
    <row r="650" spans="1:7" x14ac:dyDescent="0.25">
      <c r="A650" s="2" t="s">
        <v>43</v>
      </c>
      <c r="B650" s="2" t="s">
        <v>1137</v>
      </c>
      <c r="C650" s="2" t="str">
        <f>_xlfn.CONCAT(AllFields[[#This Row],[Entity]]," &gt; ",AllFields[[#This Row],[Field Name]])</f>
        <v>Contact &gt; Time Zone</v>
      </c>
      <c r="D650" s="2" t="s">
        <v>74</v>
      </c>
      <c r="E650" s="2" t="str">
        <f>""</f>
        <v/>
      </c>
      <c r="F650" s="2" t="s">
        <v>119</v>
      </c>
      <c r="G650" s="2" t="s">
        <v>1138</v>
      </c>
    </row>
    <row r="651" spans="1:7" x14ac:dyDescent="0.25">
      <c r="A651" s="2" t="s">
        <v>43</v>
      </c>
      <c r="B651" s="2" t="s">
        <v>589</v>
      </c>
      <c r="C651" s="2" t="str">
        <f>_xlfn.CONCAT(AllFields[[#This Row],[Entity]]," &gt; ",AllFields[[#This Row],[Field Name]])</f>
        <v>Contact &gt; Time Zone Rule Version Number</v>
      </c>
      <c r="D651" s="2" t="s">
        <v>74</v>
      </c>
      <c r="E651" s="2" t="str">
        <f>""</f>
        <v/>
      </c>
      <c r="F651" s="2" t="s">
        <v>119</v>
      </c>
      <c r="G651" s="2" t="s">
        <v>590</v>
      </c>
    </row>
    <row r="652" spans="1:7" x14ac:dyDescent="0.25">
      <c r="A652" s="2" t="s">
        <v>43</v>
      </c>
      <c r="B652" s="2" t="s">
        <v>1139</v>
      </c>
      <c r="C652" s="2" t="str">
        <f>_xlfn.CONCAT(AllFields[[#This Row],[Entity]]," &gt; ",AllFields[[#This Row],[Field Name]])</f>
        <v>Contact &gt; Title</v>
      </c>
      <c r="D652" s="2" t="s">
        <v>74</v>
      </c>
      <c r="E652" s="2" t="str">
        <f>""</f>
        <v/>
      </c>
      <c r="F652" s="2" t="s">
        <v>123</v>
      </c>
      <c r="G652" s="2" t="s">
        <v>1140</v>
      </c>
    </row>
    <row r="653" spans="1:7" x14ac:dyDescent="0.25">
      <c r="A653" s="2" t="s">
        <v>43</v>
      </c>
      <c r="B653" s="2" t="s">
        <v>1141</v>
      </c>
      <c r="C653" s="2" t="str">
        <f>_xlfn.CONCAT(AllFields[[#This Row],[Entity]]," &gt; ",AllFields[[#This Row],[Field Name]])</f>
        <v>Contact &gt; Top Tags</v>
      </c>
      <c r="D653" s="2" t="s">
        <v>74</v>
      </c>
      <c r="E653" s="2" t="str">
        <f>""</f>
        <v/>
      </c>
      <c r="F653" s="2" t="s">
        <v>123</v>
      </c>
      <c r="G653" s="2" t="s">
        <v>1142</v>
      </c>
    </row>
    <row r="654" spans="1:7" x14ac:dyDescent="0.25">
      <c r="A654" s="2" t="s">
        <v>43</v>
      </c>
      <c r="B654" s="2" t="s">
        <v>1143</v>
      </c>
      <c r="C654" s="2" t="str">
        <f>_xlfn.CONCAT(AllFields[[#This Row],[Entity]]," &gt; ",AllFields[[#This Row],[Field Name]])</f>
        <v>Contact &gt; Total Contract Temp Placements</v>
      </c>
      <c r="D654" s="2" t="s">
        <v>74</v>
      </c>
      <c r="E654" s="2" t="str">
        <f>""</f>
        <v/>
      </c>
      <c r="F654" s="2" t="s">
        <v>119</v>
      </c>
      <c r="G654" s="2" t="s">
        <v>1144</v>
      </c>
    </row>
    <row r="655" spans="1:7" x14ac:dyDescent="0.25">
      <c r="A655" s="2" t="s">
        <v>43</v>
      </c>
      <c r="B655" s="2" t="s">
        <v>1145</v>
      </c>
      <c r="C655" s="2" t="str">
        <f>_xlfn.CONCAT(AllFields[[#This Row],[Entity]]," &gt; ",AllFields[[#This Row],[Field Name]])</f>
        <v>Contact &gt; Total Contract Temp Placements (Last Updated On)</v>
      </c>
      <c r="D655" s="2" t="s">
        <v>74</v>
      </c>
      <c r="E655" s="2" t="str">
        <f>""</f>
        <v/>
      </c>
      <c r="F655" s="2" t="s">
        <v>83</v>
      </c>
      <c r="G655" s="2" t="s">
        <v>1146</v>
      </c>
    </row>
    <row r="656" spans="1:7" x14ac:dyDescent="0.25">
      <c r="A656" s="2" t="s">
        <v>43</v>
      </c>
      <c r="B656" s="2" t="s">
        <v>1147</v>
      </c>
      <c r="C656" s="2" t="str">
        <f>_xlfn.CONCAT(AllFields[[#This Row],[Entity]]," &gt; ",AllFields[[#This Row],[Field Name]])</f>
        <v>Contact &gt; Total Contract Temp Placements (State)</v>
      </c>
      <c r="D656" s="2" t="s">
        <v>74</v>
      </c>
      <c r="E656" s="2" t="str">
        <f>""</f>
        <v/>
      </c>
      <c r="F656" s="2" t="s">
        <v>119</v>
      </c>
      <c r="G656" s="2" t="s">
        <v>1148</v>
      </c>
    </row>
    <row r="657" spans="1:7" x14ac:dyDescent="0.25">
      <c r="A657" s="2" t="s">
        <v>43</v>
      </c>
      <c r="B657" s="2" t="s">
        <v>1149</v>
      </c>
      <c r="C657" s="2" t="str">
        <f>_xlfn.CONCAT(AllFields[[#This Row],[Entity]]," &gt; ",AllFields[[#This Row],[Field Name]])</f>
        <v>Contact &gt; Total Interviews</v>
      </c>
      <c r="D657" s="2" t="s">
        <v>74</v>
      </c>
      <c r="E657" s="2" t="str">
        <f>""</f>
        <v/>
      </c>
      <c r="F657" s="2" t="s">
        <v>119</v>
      </c>
      <c r="G657" s="2" t="s">
        <v>1150</v>
      </c>
    </row>
    <row r="658" spans="1:7" x14ac:dyDescent="0.25">
      <c r="A658" s="2" t="s">
        <v>43</v>
      </c>
      <c r="B658" s="2" t="s">
        <v>1151</v>
      </c>
      <c r="C658" s="2" t="str">
        <f>_xlfn.CONCAT(AllFields[[#This Row],[Entity]]," &gt; ",AllFields[[#This Row],[Field Name]])</f>
        <v>Contact &gt; Total Interviews (Last Updated On)</v>
      </c>
      <c r="D658" s="2" t="s">
        <v>74</v>
      </c>
      <c r="E658" s="2" t="str">
        <f>""</f>
        <v/>
      </c>
      <c r="F658" s="2" t="s">
        <v>83</v>
      </c>
      <c r="G658" s="2" t="s">
        <v>1152</v>
      </c>
    </row>
    <row r="659" spans="1:7" x14ac:dyDescent="0.25">
      <c r="A659" s="2" t="s">
        <v>43</v>
      </c>
      <c r="B659" s="2" t="s">
        <v>1153</v>
      </c>
      <c r="C659" s="2" t="str">
        <f>_xlfn.CONCAT(AllFields[[#This Row],[Entity]]," &gt; ",AllFields[[#This Row],[Field Name]])</f>
        <v>Contact &gt; Total Interviews (State)</v>
      </c>
      <c r="D659" s="2" t="s">
        <v>74</v>
      </c>
      <c r="E659" s="2" t="str">
        <f>""</f>
        <v/>
      </c>
      <c r="F659" s="2" t="s">
        <v>119</v>
      </c>
      <c r="G659" s="2" t="s">
        <v>1154</v>
      </c>
    </row>
    <row r="660" spans="1:7" x14ac:dyDescent="0.25">
      <c r="A660" s="2" t="s">
        <v>43</v>
      </c>
      <c r="B660" s="2" t="s">
        <v>1155</v>
      </c>
      <c r="C660" s="2" t="str">
        <f>_xlfn.CONCAT(AllFields[[#This Row],[Entity]]," &gt; ",AllFields[[#This Row],[Field Name]])</f>
        <v>Contact &gt; Total Offers</v>
      </c>
      <c r="D660" s="2" t="s">
        <v>74</v>
      </c>
      <c r="E660" s="2" t="str">
        <f>""</f>
        <v/>
      </c>
      <c r="F660" s="2" t="s">
        <v>119</v>
      </c>
      <c r="G660" s="2" t="s">
        <v>1156</v>
      </c>
    </row>
    <row r="661" spans="1:7" x14ac:dyDescent="0.25">
      <c r="A661" s="2" t="s">
        <v>43</v>
      </c>
      <c r="B661" s="2" t="s">
        <v>1157</v>
      </c>
      <c r="C661" s="2" t="str">
        <f>_xlfn.CONCAT(AllFields[[#This Row],[Entity]]," &gt; ",AllFields[[#This Row],[Field Name]])</f>
        <v>Contact &gt; Total Offers (Last Updated On)</v>
      </c>
      <c r="D661" s="2" t="s">
        <v>74</v>
      </c>
      <c r="E661" s="2" t="str">
        <f>""</f>
        <v/>
      </c>
      <c r="F661" s="2" t="s">
        <v>83</v>
      </c>
      <c r="G661" s="2" t="s">
        <v>1158</v>
      </c>
    </row>
    <row r="662" spans="1:7" x14ac:dyDescent="0.25">
      <c r="A662" s="2" t="s">
        <v>43</v>
      </c>
      <c r="B662" s="2" t="s">
        <v>1159</v>
      </c>
      <c r="C662" s="2" t="str">
        <f>_xlfn.CONCAT(AllFields[[#This Row],[Entity]]," &gt; ",AllFields[[#This Row],[Field Name]])</f>
        <v>Contact &gt; Total Offers (State)</v>
      </c>
      <c r="D662" s="2" t="s">
        <v>74</v>
      </c>
      <c r="E662" s="2" t="str">
        <f>""</f>
        <v/>
      </c>
      <c r="F662" s="2" t="s">
        <v>119</v>
      </c>
      <c r="G662" s="2" t="s">
        <v>1160</v>
      </c>
    </row>
    <row r="663" spans="1:7" x14ac:dyDescent="0.25">
      <c r="A663" s="2" t="s">
        <v>43</v>
      </c>
      <c r="B663" s="2" t="s">
        <v>1161</v>
      </c>
      <c r="C663" s="2" t="str">
        <f>_xlfn.CONCAT(AllFields[[#This Row],[Entity]]," &gt; ",AllFields[[#This Row],[Field Name]])</f>
        <v>Contact &gt; Total Permanent Placements</v>
      </c>
      <c r="D663" s="2" t="s">
        <v>74</v>
      </c>
      <c r="E663" s="2" t="str">
        <f>""</f>
        <v/>
      </c>
      <c r="F663" s="2" t="s">
        <v>119</v>
      </c>
      <c r="G663" s="2" t="s">
        <v>1162</v>
      </c>
    </row>
    <row r="664" spans="1:7" x14ac:dyDescent="0.25">
      <c r="A664" s="2" t="s">
        <v>43</v>
      </c>
      <c r="B664" s="2" t="s">
        <v>1163</v>
      </c>
      <c r="C664" s="2" t="str">
        <f>_xlfn.CONCAT(AllFields[[#This Row],[Entity]]," &gt; ",AllFields[[#This Row],[Field Name]])</f>
        <v>Contact &gt; Total Permanent Placements (Last Updated On)</v>
      </c>
      <c r="D664" s="2" t="s">
        <v>74</v>
      </c>
      <c r="E664" s="2" t="str">
        <f>""</f>
        <v/>
      </c>
      <c r="F664" s="2" t="s">
        <v>83</v>
      </c>
      <c r="G664" s="2" t="s">
        <v>1164</v>
      </c>
    </row>
    <row r="665" spans="1:7" x14ac:dyDescent="0.25">
      <c r="A665" s="2" t="s">
        <v>43</v>
      </c>
      <c r="B665" s="2" t="s">
        <v>1165</v>
      </c>
      <c r="C665" s="2" t="str">
        <f>_xlfn.CONCAT(AllFields[[#This Row],[Entity]]," &gt; ",AllFields[[#This Row],[Field Name]])</f>
        <v>Contact &gt; Total Permanent Placements (State)</v>
      </c>
      <c r="D665" s="2" t="s">
        <v>74</v>
      </c>
      <c r="E665" s="2" t="str">
        <f>""</f>
        <v/>
      </c>
      <c r="F665" s="2" t="s">
        <v>119</v>
      </c>
      <c r="G665" s="2" t="s">
        <v>1166</v>
      </c>
    </row>
    <row r="666" spans="1:7" x14ac:dyDescent="0.25">
      <c r="A666" s="2" t="s">
        <v>43</v>
      </c>
      <c r="B666" s="2" t="s">
        <v>1167</v>
      </c>
      <c r="C666" s="2" t="str">
        <f>_xlfn.CONCAT(AllFields[[#This Row],[Entity]]," &gt; ",AllFields[[#This Row],[Field Name]])</f>
        <v>Contact &gt; Total Vacancies</v>
      </c>
      <c r="D666" s="2" t="s">
        <v>74</v>
      </c>
      <c r="E666" s="2" t="str">
        <f>""</f>
        <v/>
      </c>
      <c r="F666" s="2" t="s">
        <v>119</v>
      </c>
      <c r="G666" s="2" t="s">
        <v>1168</v>
      </c>
    </row>
    <row r="667" spans="1:7" x14ac:dyDescent="0.25">
      <c r="A667" s="2" t="s">
        <v>43</v>
      </c>
      <c r="B667" s="2" t="s">
        <v>1169</v>
      </c>
      <c r="C667" s="2" t="str">
        <f>_xlfn.CONCAT(AllFields[[#This Row],[Entity]]," &gt; ",AllFields[[#This Row],[Field Name]])</f>
        <v>Contact &gt; Total Vacancies (Last Updated On)</v>
      </c>
      <c r="D667" s="2" t="s">
        <v>74</v>
      </c>
      <c r="E667" s="2" t="str">
        <f>""</f>
        <v/>
      </c>
      <c r="F667" s="2" t="s">
        <v>83</v>
      </c>
      <c r="G667" s="2" t="s">
        <v>1170</v>
      </c>
    </row>
    <row r="668" spans="1:7" x14ac:dyDescent="0.25">
      <c r="A668" s="2" t="s">
        <v>43</v>
      </c>
      <c r="B668" s="2" t="s">
        <v>1171</v>
      </c>
      <c r="C668" s="2" t="str">
        <f>_xlfn.CONCAT(AllFields[[#This Row],[Entity]]," &gt; ",AllFields[[#This Row],[Field Name]])</f>
        <v>Contact &gt; Total Vacancies (State)</v>
      </c>
      <c r="D668" s="2" t="s">
        <v>74</v>
      </c>
      <c r="E668" s="2" t="str">
        <f>""</f>
        <v/>
      </c>
      <c r="F668" s="2" t="s">
        <v>119</v>
      </c>
      <c r="G668" s="2" t="s">
        <v>1172</v>
      </c>
    </row>
    <row r="669" spans="1:7" x14ac:dyDescent="0.25">
      <c r="A669" s="2" t="s">
        <v>43</v>
      </c>
      <c r="B669" s="2" t="s">
        <v>1173</v>
      </c>
      <c r="C669" s="2" t="str">
        <f>_xlfn.CONCAT(AllFields[[#This Row],[Entity]]," &gt; ",AllFields[[#This Row],[Field Name]])</f>
        <v>Contact &gt; Twitter profile URL</v>
      </c>
      <c r="D669" s="2" t="s">
        <v>74</v>
      </c>
      <c r="E669" s="2" t="str">
        <f>""</f>
        <v/>
      </c>
      <c r="F669" s="2" t="s">
        <v>123</v>
      </c>
      <c r="G669" s="2" t="s">
        <v>1174</v>
      </c>
    </row>
    <row r="670" spans="1:7" x14ac:dyDescent="0.25">
      <c r="A670" s="2" t="s">
        <v>43</v>
      </c>
      <c r="B670" s="2" t="s">
        <v>1175</v>
      </c>
      <c r="C670" s="2" t="str">
        <f>_xlfn.CONCAT(AllFields[[#This Row],[Entity]]," &gt; ",AllFields[[#This Row],[Field Name]])</f>
        <v>Contact &gt; Two Factor Enabled</v>
      </c>
      <c r="D670" s="2" t="s">
        <v>74</v>
      </c>
      <c r="E670" s="2" t="str">
        <f>""</f>
        <v/>
      </c>
      <c r="F670" s="2" t="s">
        <v>114</v>
      </c>
      <c r="G670" s="2" t="s">
        <v>1176</v>
      </c>
    </row>
    <row r="671" spans="1:7" x14ac:dyDescent="0.25">
      <c r="A671" s="2" t="s">
        <v>43</v>
      </c>
      <c r="B671" s="2" t="s">
        <v>593</v>
      </c>
      <c r="C671" s="2" t="str">
        <f>_xlfn.CONCAT(AllFields[[#This Row],[Entity]]," &gt; ",AllFields[[#This Row],[Field Name]])</f>
        <v>Contact &gt; User Field 1</v>
      </c>
      <c r="D671" s="2" t="s">
        <v>74</v>
      </c>
      <c r="E671" s="2" t="str">
        <f>""</f>
        <v/>
      </c>
      <c r="F671" s="2" t="s">
        <v>132</v>
      </c>
      <c r="G671" s="2" t="s">
        <v>594</v>
      </c>
    </row>
    <row r="672" spans="1:7" x14ac:dyDescent="0.25">
      <c r="A672" s="2" t="s">
        <v>43</v>
      </c>
      <c r="B672" s="2" t="s">
        <v>1177</v>
      </c>
      <c r="C672" s="2" t="str">
        <f>_xlfn.CONCAT(AllFields[[#This Row],[Entity]]," &gt; ",AllFields[[#This Row],[Field Name]])</f>
        <v>Contact &gt; User field 10</v>
      </c>
      <c r="D672" s="2" t="s">
        <v>74</v>
      </c>
      <c r="E672" s="2" t="str">
        <f>""</f>
        <v/>
      </c>
      <c r="F672" s="2" t="s">
        <v>132</v>
      </c>
      <c r="G672" s="2" t="s">
        <v>1178</v>
      </c>
    </row>
    <row r="673" spans="1:7" x14ac:dyDescent="0.25">
      <c r="A673" s="2" t="s">
        <v>43</v>
      </c>
      <c r="B673" s="2" t="s">
        <v>595</v>
      </c>
      <c r="C673" s="2" t="str">
        <f>_xlfn.CONCAT(AllFields[[#This Row],[Entity]]," &gt; ",AllFields[[#This Row],[Field Name]])</f>
        <v>Contact &gt; User Field 2</v>
      </c>
      <c r="D673" s="2" t="s">
        <v>74</v>
      </c>
      <c r="E673" s="2" t="str">
        <f>""</f>
        <v/>
      </c>
      <c r="F673" s="2" t="s">
        <v>132</v>
      </c>
      <c r="G673" s="2" t="s">
        <v>596</v>
      </c>
    </row>
    <row r="674" spans="1:7" x14ac:dyDescent="0.25">
      <c r="A674" s="2" t="s">
        <v>43</v>
      </c>
      <c r="B674" s="2" t="s">
        <v>597</v>
      </c>
      <c r="C674" s="2" t="str">
        <f>_xlfn.CONCAT(AllFields[[#This Row],[Entity]]," &gt; ",AllFields[[#This Row],[Field Name]])</f>
        <v>Contact &gt; User Field 3</v>
      </c>
      <c r="D674" s="2" t="s">
        <v>74</v>
      </c>
      <c r="E674" s="2" t="str">
        <f>""</f>
        <v/>
      </c>
      <c r="F674" s="2" t="s">
        <v>132</v>
      </c>
      <c r="G674" s="2" t="s">
        <v>598</v>
      </c>
    </row>
    <row r="675" spans="1:7" x14ac:dyDescent="0.25">
      <c r="A675" s="2" t="s">
        <v>43</v>
      </c>
      <c r="B675" s="2" t="s">
        <v>599</v>
      </c>
      <c r="C675" s="2" t="str">
        <f>_xlfn.CONCAT(AllFields[[#This Row],[Entity]]," &gt; ",AllFields[[#This Row],[Field Name]])</f>
        <v>Contact &gt; User Field 4</v>
      </c>
      <c r="D675" s="2" t="s">
        <v>74</v>
      </c>
      <c r="E675" s="2" t="str">
        <f>""</f>
        <v/>
      </c>
      <c r="F675" s="2" t="s">
        <v>132</v>
      </c>
      <c r="G675" s="2" t="s">
        <v>600</v>
      </c>
    </row>
    <row r="676" spans="1:7" x14ac:dyDescent="0.25">
      <c r="A676" s="2" t="s">
        <v>43</v>
      </c>
      <c r="B676" s="2" t="s">
        <v>601</v>
      </c>
      <c r="C676" s="2" t="str">
        <f>_xlfn.CONCAT(AllFields[[#This Row],[Entity]]," &gt; ",AllFields[[#This Row],[Field Name]])</f>
        <v>Contact &gt; User Field 5</v>
      </c>
      <c r="D676" s="2" t="s">
        <v>74</v>
      </c>
      <c r="E676" s="2" t="str">
        <f>""</f>
        <v/>
      </c>
      <c r="F676" s="2" t="s">
        <v>132</v>
      </c>
      <c r="G676" s="2" t="s">
        <v>602</v>
      </c>
    </row>
    <row r="677" spans="1:7" x14ac:dyDescent="0.25">
      <c r="A677" s="2" t="s">
        <v>43</v>
      </c>
      <c r="B677" s="2" t="s">
        <v>1179</v>
      </c>
      <c r="C677" s="2" t="str">
        <f>_xlfn.CONCAT(AllFields[[#This Row],[Entity]]," &gt; ",AllFields[[#This Row],[Field Name]])</f>
        <v>Contact &gt; User field 6</v>
      </c>
      <c r="D677" s="2" t="s">
        <v>74</v>
      </c>
      <c r="E677" s="2" t="str">
        <f>""</f>
        <v/>
      </c>
      <c r="F677" s="2" t="s">
        <v>132</v>
      </c>
      <c r="G677" s="2" t="s">
        <v>1180</v>
      </c>
    </row>
    <row r="678" spans="1:7" x14ac:dyDescent="0.25">
      <c r="A678" s="2" t="s">
        <v>43</v>
      </c>
      <c r="B678" s="2" t="s">
        <v>1181</v>
      </c>
      <c r="C678" s="2" t="str">
        <f>_xlfn.CONCAT(AllFields[[#This Row],[Entity]]," &gt; ",AllFields[[#This Row],[Field Name]])</f>
        <v>Contact &gt; User field 7</v>
      </c>
      <c r="D678" s="2" t="s">
        <v>74</v>
      </c>
      <c r="E678" s="2" t="str">
        <f>""</f>
        <v/>
      </c>
      <c r="F678" s="2" t="s">
        <v>132</v>
      </c>
      <c r="G678" s="2" t="s">
        <v>1182</v>
      </c>
    </row>
    <row r="679" spans="1:7" x14ac:dyDescent="0.25">
      <c r="A679" s="2" t="s">
        <v>43</v>
      </c>
      <c r="B679" s="2" t="s">
        <v>1183</v>
      </c>
      <c r="C679" s="2" t="str">
        <f>_xlfn.CONCAT(AllFields[[#This Row],[Entity]]," &gt; ",AllFields[[#This Row],[Field Name]])</f>
        <v>Contact &gt; User field 8</v>
      </c>
      <c r="D679" s="2" t="s">
        <v>74</v>
      </c>
      <c r="E679" s="2" t="str">
        <f>""</f>
        <v/>
      </c>
      <c r="F679" s="2" t="s">
        <v>132</v>
      </c>
      <c r="G679" s="2" t="s">
        <v>1184</v>
      </c>
    </row>
    <row r="680" spans="1:7" x14ac:dyDescent="0.25">
      <c r="A680" s="2" t="s">
        <v>43</v>
      </c>
      <c r="B680" s="2" t="s">
        <v>1185</v>
      </c>
      <c r="C680" s="2" t="str">
        <f>_xlfn.CONCAT(AllFields[[#This Row],[Entity]]," &gt; ",AllFields[[#This Row],[Field Name]])</f>
        <v>Contact &gt; User field 9</v>
      </c>
      <c r="D680" s="2" t="s">
        <v>74</v>
      </c>
      <c r="E680" s="2" t="str">
        <f>""</f>
        <v/>
      </c>
      <c r="F680" s="2" t="s">
        <v>132</v>
      </c>
      <c r="G680" s="2" t="s">
        <v>1186</v>
      </c>
    </row>
    <row r="681" spans="1:7" x14ac:dyDescent="0.25">
      <c r="A681" s="2" t="s">
        <v>43</v>
      </c>
      <c r="B681" s="2" t="s">
        <v>1187</v>
      </c>
      <c r="C681" s="2" t="str">
        <f>_xlfn.CONCAT(AllFields[[#This Row],[Entity]]," &gt; ",AllFields[[#This Row],[Field Name]])</f>
        <v>Contact &gt; User Name</v>
      </c>
      <c r="D681" s="2" t="s">
        <v>74</v>
      </c>
      <c r="E681" s="2" t="str">
        <f>""</f>
        <v/>
      </c>
      <c r="F681" s="2" t="s">
        <v>123</v>
      </c>
      <c r="G681" s="2" t="s">
        <v>1188</v>
      </c>
    </row>
    <row r="682" spans="1:7" x14ac:dyDescent="0.25">
      <c r="A682" s="2" t="s">
        <v>43</v>
      </c>
      <c r="B682" s="2" t="s">
        <v>603</v>
      </c>
      <c r="C682" s="2" t="str">
        <f>_xlfn.CONCAT(AllFields[[#This Row],[Entity]]," &gt; ",AllFields[[#This Row],[Field Name]])</f>
        <v>Contact &gt; UTC Conversion Time Zone Code</v>
      </c>
      <c r="D682" s="2" t="s">
        <v>74</v>
      </c>
      <c r="E682" s="2" t="str">
        <f>""</f>
        <v/>
      </c>
      <c r="F682" s="2" t="s">
        <v>119</v>
      </c>
      <c r="G682" s="2" t="s">
        <v>604</v>
      </c>
    </row>
    <row r="683" spans="1:7" x14ac:dyDescent="0.25">
      <c r="A683" s="2" t="s">
        <v>43</v>
      </c>
      <c r="B683" s="2" t="s">
        <v>607</v>
      </c>
      <c r="C683" s="2" t="str">
        <f>_xlfn.CONCAT(AllFields[[#This Row],[Entity]]," &gt; ",AllFields[[#This Row],[Field Name]])</f>
        <v>Contact &gt; Version Number</v>
      </c>
      <c r="D683" s="2" t="s">
        <v>74</v>
      </c>
      <c r="E683" s="2" t="str">
        <f>""</f>
        <v/>
      </c>
      <c r="F683" s="2" t="s">
        <v>608</v>
      </c>
      <c r="G683" s="2" t="s">
        <v>609</v>
      </c>
    </row>
    <row r="684" spans="1:7" x14ac:dyDescent="0.25">
      <c r="A684" s="2" t="s">
        <v>43</v>
      </c>
      <c r="B684" s="2" t="s">
        <v>1189</v>
      </c>
      <c r="C684" s="2" t="str">
        <f>_xlfn.CONCAT(AllFields[[#This Row],[Entity]]," &gt; ",AllFields[[#This Row],[Field Name]])</f>
        <v>Contact &gt; Video Call ID</v>
      </c>
      <c r="D684" s="2" t="s">
        <v>74</v>
      </c>
      <c r="E684" s="2" t="str">
        <f>""</f>
        <v/>
      </c>
      <c r="F684" s="2" t="s">
        <v>123</v>
      </c>
      <c r="G684" s="2" t="s">
        <v>1190</v>
      </c>
    </row>
    <row r="685" spans="1:7" x14ac:dyDescent="0.25">
      <c r="A685" s="2" t="s">
        <v>43</v>
      </c>
      <c r="B685" s="2" t="s">
        <v>1191</v>
      </c>
      <c r="C685" s="2" t="str">
        <f>_xlfn.CONCAT(AllFields[[#This Row],[Entity]]," &gt; ",AllFields[[#This Row],[Field Name]])</f>
        <v>Contact &gt; Visible on Client Portal</v>
      </c>
      <c r="D685" s="2" t="s">
        <v>74</v>
      </c>
      <c r="E685" s="2" t="str">
        <f>""</f>
        <v/>
      </c>
      <c r="F685" s="2" t="s">
        <v>114</v>
      </c>
      <c r="G685" s="2" t="s">
        <v>1192</v>
      </c>
    </row>
    <row r="686" spans="1:7" x14ac:dyDescent="0.25">
      <c r="A686" s="2" t="s">
        <v>43</v>
      </c>
      <c r="B686" s="2" t="s">
        <v>1193</v>
      </c>
      <c r="C686" s="2" t="str">
        <f>_xlfn.CONCAT(AllFields[[#This Row],[Entity]]," &gt; ",AllFields[[#This Row],[Field Name]])</f>
        <v>Contact &gt; Visible on Portal</v>
      </c>
      <c r="D686" s="2" t="s">
        <v>74</v>
      </c>
      <c r="E686" s="2" t="str">
        <f>""</f>
        <v/>
      </c>
      <c r="F686" s="2" t="s">
        <v>114</v>
      </c>
      <c r="G686" s="2" t="s">
        <v>1194</v>
      </c>
    </row>
    <row r="687" spans="1:7" x14ac:dyDescent="0.25">
      <c r="A687" s="2" t="s">
        <v>43</v>
      </c>
      <c r="B687" s="2" t="s">
        <v>610</v>
      </c>
      <c r="C687" s="2" t="str">
        <f>_xlfn.CONCAT(AllFields[[#This Row],[Entity]]," &gt; ",AllFields[[#This Row],[Field Name]])</f>
        <v>Contact &gt; Voyager Code</v>
      </c>
      <c r="D687" s="2" t="s">
        <v>74</v>
      </c>
      <c r="E687" s="2" t="str">
        <f>""</f>
        <v/>
      </c>
      <c r="F687" s="2" t="s">
        <v>123</v>
      </c>
      <c r="G687" s="2" t="s">
        <v>611</v>
      </c>
    </row>
    <row r="688" spans="1:7" x14ac:dyDescent="0.25">
      <c r="A688" s="2" t="s">
        <v>43</v>
      </c>
      <c r="B688" s="2" t="s">
        <v>612</v>
      </c>
      <c r="C688" s="2" t="str">
        <f>_xlfn.CONCAT(AllFields[[#This Row],[Entity]]," &gt; ",AllFields[[#This Row],[Field Name]])</f>
        <v>Contact &gt; Website</v>
      </c>
      <c r="D688" s="2" t="s">
        <v>74</v>
      </c>
      <c r="E688" s="2" t="str">
        <f>""</f>
        <v/>
      </c>
      <c r="F688" s="2" t="s">
        <v>123</v>
      </c>
      <c r="G688" s="2" t="s">
        <v>613</v>
      </c>
    </row>
    <row r="689" spans="1:7" x14ac:dyDescent="0.25">
      <c r="A689" s="2" t="s">
        <v>43</v>
      </c>
      <c r="B689" s="2" t="s">
        <v>1195</v>
      </c>
      <c r="C689" s="2" t="str">
        <f>_xlfn.CONCAT(AllFields[[#This Row],[Entity]]," &gt; ",AllFields[[#This Row],[Field Name]])</f>
        <v>Contact &gt; Will relocate</v>
      </c>
      <c r="D689" s="2" t="s">
        <v>74</v>
      </c>
      <c r="E689" s="2" t="str">
        <f>""</f>
        <v/>
      </c>
      <c r="F689" s="2" t="s">
        <v>114</v>
      </c>
      <c r="G689" s="2" t="s">
        <v>1196</v>
      </c>
    </row>
    <row r="690" spans="1:7" x14ac:dyDescent="0.25">
      <c r="A690" s="2" t="s">
        <v>43</v>
      </c>
      <c r="B690" s="2" t="s">
        <v>1197</v>
      </c>
      <c r="C690" s="2" t="str">
        <f>_xlfn.CONCAT(AllFields[[#This Row],[Entity]]," &gt; ",AllFields[[#This Row],[Field Name]])</f>
        <v>Contact &gt; Work address: Address Name</v>
      </c>
      <c r="D690" s="2" t="s">
        <v>74</v>
      </c>
      <c r="E690" s="2" t="str">
        <f>""</f>
        <v/>
      </c>
      <c r="F690" s="2" t="s">
        <v>123</v>
      </c>
      <c r="G690" s="2" t="s">
        <v>241</v>
      </c>
    </row>
    <row r="691" spans="1:7" x14ac:dyDescent="0.25">
      <c r="A691" s="2" t="s">
        <v>43</v>
      </c>
      <c r="B691" s="2" t="s">
        <v>1198</v>
      </c>
      <c r="C691" s="2" t="str">
        <f>_xlfn.CONCAT(AllFields[[#This Row],[Entity]]," &gt; ",AllFields[[#This Row],[Field Name]])</f>
        <v>Contact &gt; Work address: Address Type</v>
      </c>
      <c r="D691" s="2" t="s">
        <v>74</v>
      </c>
      <c r="E691" s="2" t="str">
        <f>""</f>
        <v/>
      </c>
      <c r="F691" s="2" t="s">
        <v>78</v>
      </c>
      <c r="G691" s="2" t="s">
        <v>231</v>
      </c>
    </row>
    <row r="692" spans="1:7" x14ac:dyDescent="0.25">
      <c r="A692" s="2" t="s">
        <v>43</v>
      </c>
      <c r="B692" s="2" t="s">
        <v>1199</v>
      </c>
      <c r="C692" s="2" t="str">
        <f>_xlfn.CONCAT(AllFields[[#This Row],[Entity]]," &gt; ",AllFields[[#This Row],[Field Name]])</f>
        <v>Contact &gt; Work address: addressid</v>
      </c>
      <c r="D692" s="2" t="s">
        <v>74</v>
      </c>
      <c r="E692" s="2" t="str">
        <f>""</f>
        <v/>
      </c>
      <c r="F692" s="2" t="s">
        <v>123</v>
      </c>
      <c r="G692" s="2" t="s">
        <v>1200</v>
      </c>
    </row>
    <row r="693" spans="1:7" x14ac:dyDescent="0.25">
      <c r="A693" s="2" t="s">
        <v>43</v>
      </c>
      <c r="B693" s="2" t="s">
        <v>1201</v>
      </c>
      <c r="C693" s="2" t="str">
        <f>_xlfn.CONCAT(AllFields[[#This Row],[Entity]]," &gt; ",AllFields[[#This Row],[Field Name]])</f>
        <v>Contact &gt; Work address: City</v>
      </c>
      <c r="D693" s="2" t="s">
        <v>74</v>
      </c>
      <c r="E693" s="2" t="str">
        <f>""</f>
        <v/>
      </c>
      <c r="F693" s="2" t="s">
        <v>123</v>
      </c>
      <c r="G693" s="2" t="s">
        <v>306</v>
      </c>
    </row>
    <row r="694" spans="1:7" x14ac:dyDescent="0.25">
      <c r="A694" s="2" t="s">
        <v>43</v>
      </c>
      <c r="B694" s="2" t="s">
        <v>1202</v>
      </c>
      <c r="C694" s="2" t="str">
        <f>_xlfn.CONCAT(AllFields[[#This Row],[Entity]]," &gt; ",AllFields[[#This Row],[Field Name]])</f>
        <v>Contact &gt; Work address: Country [text]</v>
      </c>
      <c r="D694" s="2" t="s">
        <v>74</v>
      </c>
      <c r="E694" s="2" t="str">
        <f>""</f>
        <v/>
      </c>
      <c r="F694" s="2" t="s">
        <v>123</v>
      </c>
      <c r="G694" s="2" t="s">
        <v>374</v>
      </c>
    </row>
    <row r="695" spans="1:7" x14ac:dyDescent="0.25">
      <c r="A695" s="2" t="s">
        <v>43</v>
      </c>
      <c r="B695" s="2" t="s">
        <v>1203</v>
      </c>
      <c r="C695" s="2" t="str">
        <f>_xlfn.CONCAT(AllFields[[#This Row],[Entity]]," &gt; ",AllFields[[#This Row],[Field Name]])</f>
        <v>Contact &gt; Work address: County</v>
      </c>
      <c r="D695" s="2" t="s">
        <v>74</v>
      </c>
      <c r="E695" s="2" t="str">
        <f>""</f>
        <v/>
      </c>
      <c r="F695" s="2" t="s">
        <v>123</v>
      </c>
      <c r="G695" s="2" t="s">
        <v>233</v>
      </c>
    </row>
    <row r="696" spans="1:7" x14ac:dyDescent="0.25">
      <c r="A696" s="2" t="s">
        <v>43</v>
      </c>
      <c r="B696" s="2" t="s">
        <v>1204</v>
      </c>
      <c r="C696" s="2" t="str">
        <f>_xlfn.CONCAT(AllFields[[#This Row],[Entity]]," &gt; ",AllFields[[#This Row],[Field Name]])</f>
        <v>Contact &gt; Work address: Latitude</v>
      </c>
      <c r="D696" s="2" t="s">
        <v>74</v>
      </c>
      <c r="E696" s="2" t="str">
        <f>""</f>
        <v/>
      </c>
      <c r="F696" s="2" t="s">
        <v>273</v>
      </c>
      <c r="G696" s="2" t="s">
        <v>464</v>
      </c>
    </row>
    <row r="697" spans="1:7" x14ac:dyDescent="0.25">
      <c r="A697" s="2" t="s">
        <v>43</v>
      </c>
      <c r="B697" s="2" t="s">
        <v>1205</v>
      </c>
      <c r="C697" s="2" t="str">
        <f>_xlfn.CONCAT(AllFields[[#This Row],[Entity]]," &gt; ",AllFields[[#This Row],[Field Name]])</f>
        <v>Contact &gt; Work address: Longitude</v>
      </c>
      <c r="D697" s="2" t="s">
        <v>74</v>
      </c>
      <c r="E697" s="2" t="str">
        <f>""</f>
        <v/>
      </c>
      <c r="F697" s="2" t="s">
        <v>273</v>
      </c>
      <c r="G697" s="2" t="s">
        <v>478</v>
      </c>
    </row>
    <row r="698" spans="1:7" x14ac:dyDescent="0.25">
      <c r="A698" s="2" t="s">
        <v>43</v>
      </c>
      <c r="B698" s="2" t="s">
        <v>1206</v>
      </c>
      <c r="C698" s="2" t="str">
        <f>_xlfn.CONCAT(AllFields[[#This Row],[Entity]]," &gt; ",AllFields[[#This Row],[Field Name]])</f>
        <v>Contact &gt; Work address: Post code</v>
      </c>
      <c r="D698" s="2" t="s">
        <v>74</v>
      </c>
      <c r="E698" s="2" t="str">
        <f>""</f>
        <v/>
      </c>
      <c r="F698" s="2" t="s">
        <v>123</v>
      </c>
      <c r="G698" s="2" t="s">
        <v>257</v>
      </c>
    </row>
    <row r="699" spans="1:7" x14ac:dyDescent="0.25">
      <c r="A699" s="2" t="s">
        <v>43</v>
      </c>
      <c r="B699" s="2" t="s">
        <v>1207</v>
      </c>
      <c r="C699" s="2" t="str">
        <f>_xlfn.CONCAT(AllFields[[#This Row],[Entity]]," &gt; ",AllFields[[#This Row],[Field Name]])</f>
        <v>Contact &gt; Work address: State/Province [text]</v>
      </c>
      <c r="D699" s="2" t="s">
        <v>74</v>
      </c>
      <c r="E699" s="2" t="str">
        <f>""</f>
        <v/>
      </c>
      <c r="F699" s="2" t="s">
        <v>123</v>
      </c>
      <c r="G699" s="2" t="s">
        <v>566</v>
      </c>
    </row>
    <row r="700" spans="1:7" x14ac:dyDescent="0.25">
      <c r="A700" s="2" t="s">
        <v>43</v>
      </c>
      <c r="B700" s="2" t="s">
        <v>1208</v>
      </c>
      <c r="C700" s="2" t="str">
        <f>_xlfn.CONCAT(AllFields[[#This Row],[Entity]]," &gt; ",AllFields[[#This Row],[Field Name]])</f>
        <v>Contact &gt; Work address: Street 1</v>
      </c>
      <c r="D700" s="2" t="s">
        <v>74</v>
      </c>
      <c r="E700" s="2" t="str">
        <f>""</f>
        <v/>
      </c>
      <c r="F700" s="2" t="s">
        <v>123</v>
      </c>
      <c r="G700" s="2" t="s">
        <v>570</v>
      </c>
    </row>
    <row r="701" spans="1:7" x14ac:dyDescent="0.25">
      <c r="A701" s="2" t="s">
        <v>43</v>
      </c>
      <c r="B701" s="2" t="s">
        <v>1209</v>
      </c>
      <c r="C701" s="2" t="str">
        <f>_xlfn.CONCAT(AllFields[[#This Row],[Entity]]," &gt; ",AllFields[[#This Row],[Field Name]])</f>
        <v>Contact &gt; Work address: Street 2</v>
      </c>
      <c r="D701" s="2" t="s">
        <v>74</v>
      </c>
      <c r="E701" s="2" t="str">
        <f>""</f>
        <v/>
      </c>
      <c r="F701" s="2" t="s">
        <v>123</v>
      </c>
      <c r="G701" s="2" t="s">
        <v>572</v>
      </c>
    </row>
    <row r="702" spans="1:7" x14ac:dyDescent="0.25">
      <c r="A702" s="2" t="s">
        <v>43</v>
      </c>
      <c r="B702" s="2" t="s">
        <v>1210</v>
      </c>
      <c r="C702" s="2" t="str">
        <f>_xlfn.CONCAT(AllFields[[#This Row],[Entity]]," &gt; ",AllFields[[#This Row],[Field Name]])</f>
        <v>Contact &gt; Work address: Street 3</v>
      </c>
      <c r="D702" s="2" t="s">
        <v>74</v>
      </c>
      <c r="E702" s="2" t="str">
        <f>""</f>
        <v/>
      </c>
      <c r="F702" s="2" t="s">
        <v>123</v>
      </c>
      <c r="G702" s="2" t="s">
        <v>574</v>
      </c>
    </row>
    <row r="703" spans="1:7" x14ac:dyDescent="0.25">
      <c r="A703" s="2" t="s">
        <v>43</v>
      </c>
      <c r="B703" s="2" t="s">
        <v>1211</v>
      </c>
      <c r="C703" s="2" t="str">
        <f>_xlfn.CONCAT(AllFields[[#This Row],[Entity]]," &gt; ",AllFields[[#This Row],[Field Name]])</f>
        <v>Contact &gt; Work Area</v>
      </c>
      <c r="D703" s="2" t="s">
        <v>74</v>
      </c>
      <c r="E703" s="2" t="str">
        <f>""</f>
        <v/>
      </c>
      <c r="F703" s="2" t="s">
        <v>123</v>
      </c>
      <c r="G703" s="2" t="s">
        <v>1212</v>
      </c>
    </row>
    <row r="704" spans="1:7" x14ac:dyDescent="0.25">
      <c r="A704" s="2" t="s">
        <v>43</v>
      </c>
      <c r="B704" s="2" t="s">
        <v>1213</v>
      </c>
      <c r="C704" s="2" t="str">
        <f>_xlfn.CONCAT(AllFields[[#This Row],[Entity]]," &gt; ",AllFields[[#This Row],[Field Name]])</f>
        <v>Contact &gt; Work Email</v>
      </c>
      <c r="D704" s="2" t="s">
        <v>74</v>
      </c>
      <c r="E704" s="2" t="str">
        <f>""</f>
        <v/>
      </c>
      <c r="F704" s="2" t="s">
        <v>123</v>
      </c>
      <c r="G704" s="2" t="s">
        <v>428</v>
      </c>
    </row>
    <row r="705" spans="1:7" x14ac:dyDescent="0.25">
      <c r="A705" s="2" t="s">
        <v>43</v>
      </c>
      <c r="B705" s="2" t="s">
        <v>1214</v>
      </c>
      <c r="C705" s="2" t="str">
        <f>_xlfn.CONCAT(AllFields[[#This Row],[Entity]]," &gt; ",AllFields[[#This Row],[Field Name]])</f>
        <v>Contact &gt; Work fax</v>
      </c>
      <c r="D705" s="2" t="s">
        <v>74</v>
      </c>
      <c r="E705" s="2" t="str">
        <f>""</f>
        <v/>
      </c>
      <c r="F705" s="2" t="s">
        <v>123</v>
      </c>
      <c r="G705" s="2" t="s">
        <v>440</v>
      </c>
    </row>
    <row r="706" spans="1:7" x14ac:dyDescent="0.25">
      <c r="A706" s="2" t="s">
        <v>43</v>
      </c>
      <c r="B706" s="2" t="s">
        <v>1215</v>
      </c>
      <c r="C706" s="2" t="str">
        <f>_xlfn.CONCAT(AllFields[[#This Row],[Entity]]," &gt; ",AllFields[[#This Row],[Field Name]])</f>
        <v>Contact &gt; Work mobile</v>
      </c>
      <c r="D706" s="2" t="s">
        <v>74</v>
      </c>
      <c r="E706" s="2" t="str">
        <f>""</f>
        <v/>
      </c>
      <c r="F706" s="2" t="s">
        <v>123</v>
      </c>
      <c r="G706" s="2" t="s">
        <v>1216</v>
      </c>
    </row>
    <row r="707" spans="1:7" x14ac:dyDescent="0.25">
      <c r="A707" s="2" t="s">
        <v>43</v>
      </c>
      <c r="B707" s="2" t="s">
        <v>1217</v>
      </c>
      <c r="C707" s="2" t="str">
        <f>_xlfn.CONCAT(AllFields[[#This Row],[Entity]]," &gt; ",AllFields[[#This Row],[Field Name]])</f>
        <v>Contact &gt; Work phone</v>
      </c>
      <c r="D707" s="2" t="s">
        <v>74</v>
      </c>
      <c r="E707" s="2" t="str">
        <f>""</f>
        <v/>
      </c>
      <c r="F707" s="2" t="s">
        <v>123</v>
      </c>
      <c r="G707" s="2" t="s">
        <v>480</v>
      </c>
    </row>
    <row r="708" spans="1:7" x14ac:dyDescent="0.25">
      <c r="A708" s="2" t="s">
        <v>65</v>
      </c>
      <c r="B708" s="2" t="s">
        <v>1218</v>
      </c>
      <c r="C708" s="2" t="str">
        <f>_xlfn.CONCAT(AllFields[[#This Row],[Entity]]," &gt; ",AllFields[[#This Row],[Field Name]])</f>
        <v>Placement &gt; 
Parent Placement</v>
      </c>
      <c r="D708" s="2" t="s">
        <v>46</v>
      </c>
      <c r="E708" s="2" t="s">
        <v>65</v>
      </c>
      <c r="F708" s="2" t="s">
        <v>47</v>
      </c>
      <c r="G708" s="2" t="s">
        <v>1219</v>
      </c>
    </row>
    <row r="709" spans="1:7" x14ac:dyDescent="0.25">
      <c r="A709" s="2" t="s">
        <v>65</v>
      </c>
      <c r="B709" s="2" t="s">
        <v>1220</v>
      </c>
      <c r="C709" s="2" t="str">
        <f>_xlfn.CONCAT(AllFields[[#This Row],[Entity]]," &gt; ",AllFields[[#This Row],[Field Name]])</f>
        <v>Placement &gt; # Compliance Evidence Outstanding</v>
      </c>
      <c r="D709" s="2" t="s">
        <v>74</v>
      </c>
      <c r="E709" s="2" t="str">
        <f>""</f>
        <v/>
      </c>
      <c r="F709" s="2" t="s">
        <v>119</v>
      </c>
      <c r="G709" s="2" t="s">
        <v>1221</v>
      </c>
    </row>
    <row r="710" spans="1:7" x14ac:dyDescent="0.25">
      <c r="A710" s="2" t="s">
        <v>65</v>
      </c>
      <c r="B710" s="2" t="s">
        <v>1222</v>
      </c>
      <c r="C710" s="2" t="str">
        <f>_xlfn.CONCAT(AllFields[[#This Row],[Entity]]," &gt; ",AllFields[[#This Row],[Field Name]])</f>
        <v>Placement &gt; # Compliance Evidence Outstanding (Last Updated On)</v>
      </c>
      <c r="D710" s="2" t="s">
        <v>74</v>
      </c>
      <c r="E710" s="2" t="str">
        <f>""</f>
        <v/>
      </c>
      <c r="F710" s="2" t="s">
        <v>83</v>
      </c>
      <c r="G710" s="2" t="s">
        <v>1223</v>
      </c>
    </row>
    <row r="711" spans="1:7" x14ac:dyDescent="0.25">
      <c r="A711" s="2" t="s">
        <v>65</v>
      </c>
      <c r="B711" s="2" t="s">
        <v>1224</v>
      </c>
      <c r="C711" s="2" t="str">
        <f>_xlfn.CONCAT(AllFields[[#This Row],[Entity]]," &gt; ",AllFields[[#This Row],[Field Name]])</f>
        <v>Placement &gt; # Compliance Evidence Outstanding (State)</v>
      </c>
      <c r="D711" s="2" t="s">
        <v>74</v>
      </c>
      <c r="E711" s="2" t="str">
        <f>""</f>
        <v/>
      </c>
      <c r="F711" s="2" t="s">
        <v>119</v>
      </c>
      <c r="G711" s="2" t="s">
        <v>1225</v>
      </c>
    </row>
    <row r="712" spans="1:7" x14ac:dyDescent="0.25">
      <c r="A712" s="2" t="s">
        <v>65</v>
      </c>
      <c r="B712" s="2" t="s">
        <v>1226</v>
      </c>
      <c r="C712" s="2" t="str">
        <f>_xlfn.CONCAT(AllFields[[#This Row],[Entity]]," &gt; ",AllFields[[#This Row],[Field Name]])</f>
        <v>Placement &gt; # of Compliance Evidence Associated</v>
      </c>
      <c r="D712" s="2" t="s">
        <v>74</v>
      </c>
      <c r="E712" s="2" t="str">
        <f>""</f>
        <v/>
      </c>
      <c r="F712" s="2" t="s">
        <v>119</v>
      </c>
      <c r="G712" s="2" t="s">
        <v>1227</v>
      </c>
    </row>
    <row r="713" spans="1:7" x14ac:dyDescent="0.25">
      <c r="A713" s="2" t="s">
        <v>65</v>
      </c>
      <c r="B713" s="2" t="s">
        <v>1228</v>
      </c>
      <c r="C713" s="2" t="str">
        <f>_xlfn.CONCAT(AllFields[[#This Row],[Entity]]," &gt; ",AllFields[[#This Row],[Field Name]])</f>
        <v>Placement &gt; # of Compliance Evidence Associated (Last Updated On)</v>
      </c>
      <c r="D713" s="2" t="s">
        <v>74</v>
      </c>
      <c r="E713" s="2" t="str">
        <f>""</f>
        <v/>
      </c>
      <c r="F713" s="2" t="s">
        <v>83</v>
      </c>
      <c r="G713" s="2" t="s">
        <v>1229</v>
      </c>
    </row>
    <row r="714" spans="1:7" x14ac:dyDescent="0.25">
      <c r="A714" s="2" t="s">
        <v>65</v>
      </c>
      <c r="B714" s="2" t="s">
        <v>1230</v>
      </c>
      <c r="C714" s="2" t="str">
        <f>_xlfn.CONCAT(AllFields[[#This Row],[Entity]]," &gt; ",AllFields[[#This Row],[Field Name]])</f>
        <v>Placement &gt; # of Compliance Evidence Associated (State)</v>
      </c>
      <c r="D714" s="2" t="s">
        <v>74</v>
      </c>
      <c r="E714" s="2" t="str">
        <f>""</f>
        <v/>
      </c>
      <c r="F714" s="2" t="s">
        <v>119</v>
      </c>
      <c r="G714" s="2" t="s">
        <v>1231</v>
      </c>
    </row>
    <row r="715" spans="1:7" x14ac:dyDescent="0.25">
      <c r="A715" s="2" t="s">
        <v>65</v>
      </c>
      <c r="B715" s="2" t="s">
        <v>1232</v>
      </c>
      <c r="C715" s="2" t="str">
        <f>_xlfn.CONCAT(AllFields[[#This Row],[Entity]]," &gt; ",AllFields[[#This Row],[Field Name]])</f>
        <v>Placement &gt; # of Onboarding Items Associated</v>
      </c>
      <c r="D715" s="2" t="s">
        <v>74</v>
      </c>
      <c r="E715" s="2" t="str">
        <f>""</f>
        <v/>
      </c>
      <c r="F715" s="2" t="s">
        <v>119</v>
      </c>
      <c r="G715" s="2" t="s">
        <v>1233</v>
      </c>
    </row>
    <row r="716" spans="1:7" x14ac:dyDescent="0.25">
      <c r="A716" s="2" t="s">
        <v>65</v>
      </c>
      <c r="B716" s="2" t="s">
        <v>1234</v>
      </c>
      <c r="C716" s="2" t="str">
        <f>_xlfn.CONCAT(AllFields[[#This Row],[Entity]]," &gt; ",AllFields[[#This Row],[Field Name]])</f>
        <v>Placement &gt; # of Onboarding Items Associated (Last Updated On)</v>
      </c>
      <c r="D716" s="2" t="s">
        <v>74</v>
      </c>
      <c r="E716" s="2" t="str">
        <f>""</f>
        <v/>
      </c>
      <c r="F716" s="2" t="s">
        <v>83</v>
      </c>
      <c r="G716" s="2" t="s">
        <v>1235</v>
      </c>
    </row>
    <row r="717" spans="1:7" x14ac:dyDescent="0.25">
      <c r="A717" s="2" t="s">
        <v>65</v>
      </c>
      <c r="B717" s="2" t="s">
        <v>1236</v>
      </c>
      <c r="C717" s="2" t="str">
        <f>_xlfn.CONCAT(AllFields[[#This Row],[Entity]]," &gt; ",AllFields[[#This Row],[Field Name]])</f>
        <v>Placement &gt; # of Onboarding Items Associated (State)</v>
      </c>
      <c r="D717" s="2" t="s">
        <v>74</v>
      </c>
      <c r="E717" s="2" t="str">
        <f>""</f>
        <v/>
      </c>
      <c r="F717" s="2" t="s">
        <v>119</v>
      </c>
      <c r="G717" s="2" t="s">
        <v>1237</v>
      </c>
    </row>
    <row r="718" spans="1:7" x14ac:dyDescent="0.25">
      <c r="A718" s="2" t="s">
        <v>65</v>
      </c>
      <c r="B718" s="2" t="s">
        <v>1238</v>
      </c>
      <c r="C718" s="2" t="str">
        <f>_xlfn.CONCAT(AllFields[[#This Row],[Entity]]," &gt; ",AllFields[[#This Row],[Field Name]])</f>
        <v>Placement &gt; 100% Compliant On</v>
      </c>
      <c r="D718" s="2" t="s">
        <v>74</v>
      </c>
      <c r="E718" s="2" t="str">
        <f>""</f>
        <v/>
      </c>
      <c r="F718" s="2" t="s">
        <v>83</v>
      </c>
      <c r="G718" s="2" t="s">
        <v>1239</v>
      </c>
    </row>
    <row r="719" spans="1:7" x14ac:dyDescent="0.25">
      <c r="A719" s="2" t="s">
        <v>65</v>
      </c>
      <c r="B719" s="2" t="s">
        <v>1240</v>
      </c>
      <c r="C719" s="2" t="str">
        <f>_xlfn.CONCAT(AllFields[[#This Row],[Entity]]," &gt; ",AllFields[[#This Row],[Field Name]])</f>
        <v>Placement &gt; 100% Onboarded On</v>
      </c>
      <c r="D719" s="2" t="s">
        <v>74</v>
      </c>
      <c r="E719" s="2" t="str">
        <f>""</f>
        <v/>
      </c>
      <c r="F719" s="2" t="s">
        <v>83</v>
      </c>
      <c r="G719" s="2" t="s">
        <v>1241</v>
      </c>
    </row>
    <row r="720" spans="1:7" x14ac:dyDescent="0.25">
      <c r="A720" s="2" t="s">
        <v>65</v>
      </c>
      <c r="B720" s="2" t="s">
        <v>1242</v>
      </c>
      <c r="C720" s="2" t="str">
        <f>_xlfn.CONCAT(AllFields[[#This Row],[Entity]]," &gt; ",AllFields[[#This Row],[Field Name]])</f>
        <v>Placement &gt; Actual End Date</v>
      </c>
      <c r="D720" s="2" t="s">
        <v>74</v>
      </c>
      <c r="E720" s="2" t="str">
        <f>""</f>
        <v/>
      </c>
      <c r="F720" s="2" t="s">
        <v>83</v>
      </c>
      <c r="G720" s="2" t="s">
        <v>1243</v>
      </c>
    </row>
    <row r="721" spans="1:7" x14ac:dyDescent="0.25">
      <c r="A721" s="2" t="s">
        <v>65</v>
      </c>
      <c r="B721" s="2" t="s">
        <v>1244</v>
      </c>
      <c r="C721" s="2" t="str">
        <f>_xlfn.CONCAT(AllFields[[#This Row],[Entity]]," &gt; ",AllFields[[#This Row],[Field Name]])</f>
        <v>Placement &gt; Add PI/PL?</v>
      </c>
      <c r="D721" s="2" t="s">
        <v>74</v>
      </c>
      <c r="E721" s="2" t="str">
        <f>""</f>
        <v/>
      </c>
      <c r="F721" s="2" t="s">
        <v>114</v>
      </c>
      <c r="G721" s="2" t="s">
        <v>1245</v>
      </c>
    </row>
    <row r="722" spans="1:7" x14ac:dyDescent="0.25">
      <c r="A722" s="2" t="s">
        <v>65</v>
      </c>
      <c r="B722" s="2" t="s">
        <v>1246</v>
      </c>
      <c r="C722" s="2" t="str">
        <f>_xlfn.CONCAT(AllFields[[#This Row],[Entity]]," &gt; ",AllFields[[#This Row],[Field Name]])</f>
        <v>Placement &gt; Add Transactions</v>
      </c>
      <c r="D722" s="2" t="s">
        <v>74</v>
      </c>
      <c r="E722" s="2" t="str">
        <f>""</f>
        <v/>
      </c>
      <c r="F722" s="2" t="s">
        <v>123</v>
      </c>
      <c r="G722" s="2" t="s">
        <v>1247</v>
      </c>
    </row>
    <row r="723" spans="1:7" x14ac:dyDescent="0.25">
      <c r="A723" s="2" t="s">
        <v>65</v>
      </c>
      <c r="B723" s="2" t="s">
        <v>1248</v>
      </c>
      <c r="C723" s="2" t="str">
        <f>_xlfn.CONCAT(AllFields[[#This Row],[Entity]]," &gt; ",AllFields[[#This Row],[Field Name]])</f>
        <v>Placement &gt; Add WC/NI?</v>
      </c>
      <c r="D723" s="2" t="s">
        <v>74</v>
      </c>
      <c r="E723" s="2" t="str">
        <f>""</f>
        <v/>
      </c>
      <c r="F723" s="2" t="s">
        <v>114</v>
      </c>
      <c r="G723" s="2" t="s">
        <v>1249</v>
      </c>
    </row>
    <row r="724" spans="1:7" x14ac:dyDescent="0.25">
      <c r="A724" s="2" t="s">
        <v>65</v>
      </c>
      <c r="B724" s="2" t="s">
        <v>73</v>
      </c>
      <c r="C724" s="2" t="str">
        <f>_xlfn.CONCAT(AllFields[[#This Row],[Entity]]," &gt; ",AllFields[[#This Row],[Field Name]])</f>
        <v>Placement &gt; Agreement</v>
      </c>
      <c r="D724" s="2" t="s">
        <v>46</v>
      </c>
      <c r="E724" s="2" t="s">
        <v>73</v>
      </c>
      <c r="F724" s="2" t="s">
        <v>47</v>
      </c>
      <c r="G724" s="2" t="s">
        <v>76</v>
      </c>
    </row>
    <row r="725" spans="1:7" x14ac:dyDescent="0.25">
      <c r="A725" s="2" t="s">
        <v>65</v>
      </c>
      <c r="B725" s="2" t="s">
        <v>1250</v>
      </c>
      <c r="C725" s="2" t="str">
        <f>_xlfn.CONCAT(AllFields[[#This Row],[Entity]]," &gt; ",AllFields[[#This Row],[Field Name]])</f>
        <v>Placement &gt; Analysis Code</v>
      </c>
      <c r="D725" s="2" t="s">
        <v>74</v>
      </c>
      <c r="E725" s="2" t="str">
        <f>""</f>
        <v/>
      </c>
      <c r="F725" s="2" t="s">
        <v>123</v>
      </c>
      <c r="G725" s="2" t="s">
        <v>1251</v>
      </c>
    </row>
    <row r="726" spans="1:7" x14ac:dyDescent="0.25">
      <c r="A726" s="2" t="s">
        <v>65</v>
      </c>
      <c r="B726" s="2" t="s">
        <v>1252</v>
      </c>
      <c r="C726" s="2" t="str">
        <f>_xlfn.CONCAT(AllFields[[#This Row],[Entity]]," &gt; ",AllFields[[#This Row],[Field Name]])</f>
        <v>Placement &gt; Approval is complete?</v>
      </c>
      <c r="D726" s="2" t="s">
        <v>74</v>
      </c>
      <c r="E726" s="2" t="str">
        <f>""</f>
        <v/>
      </c>
      <c r="F726" s="2" t="s">
        <v>114</v>
      </c>
      <c r="G726" s="2" t="s">
        <v>1253</v>
      </c>
    </row>
    <row r="727" spans="1:7" x14ac:dyDescent="0.25">
      <c r="A727" s="2" t="s">
        <v>65</v>
      </c>
      <c r="B727" s="2" t="s">
        <v>1254</v>
      </c>
      <c r="C727" s="2" t="str">
        <f>_xlfn.CONCAT(AllFields[[#This Row],[Entity]]," &gt; ",AllFields[[#This Row],[Field Name]])</f>
        <v>Placement &gt; Approval status</v>
      </c>
      <c r="D727" s="2" t="s">
        <v>74</v>
      </c>
      <c r="E727" s="2" t="str">
        <f>""</f>
        <v/>
      </c>
      <c r="F727" s="2" t="s">
        <v>78</v>
      </c>
      <c r="G727" s="2" t="s">
        <v>1255</v>
      </c>
    </row>
    <row r="728" spans="1:7" x14ac:dyDescent="0.25">
      <c r="A728" s="2" t="s">
        <v>65</v>
      </c>
      <c r="B728" s="2" t="s">
        <v>1256</v>
      </c>
      <c r="C728" s="2" t="str">
        <f>_xlfn.CONCAT(AllFields[[#This Row],[Entity]]," &gt; ",AllFields[[#This Row],[Field Name]])</f>
        <v>Placement &gt; Auto Number</v>
      </c>
      <c r="D728" s="2" t="s">
        <v>74</v>
      </c>
      <c r="E728" s="2" t="str">
        <f>""</f>
        <v/>
      </c>
      <c r="F728" s="2" t="s">
        <v>123</v>
      </c>
      <c r="G728" s="2" t="s">
        <v>1257</v>
      </c>
    </row>
    <row r="729" spans="1:7" x14ac:dyDescent="0.25">
      <c r="A729" s="2" t="s">
        <v>65</v>
      </c>
      <c r="B729" s="2" t="s">
        <v>1258</v>
      </c>
      <c r="C729" s="2" t="str">
        <f>_xlfn.CONCAT(AllFields[[#This Row],[Entity]]," &gt; ",AllFields[[#This Row],[Field Name]])</f>
        <v>Placement &gt; Available on portal</v>
      </c>
      <c r="D729" s="2" t="s">
        <v>74</v>
      </c>
      <c r="E729" s="2" t="str">
        <f>""</f>
        <v/>
      </c>
      <c r="F729" s="2" t="s">
        <v>114</v>
      </c>
      <c r="G729" s="2" t="s">
        <v>1259</v>
      </c>
    </row>
    <row r="730" spans="1:7" x14ac:dyDescent="0.25">
      <c r="A730" s="2" t="s">
        <v>65</v>
      </c>
      <c r="B730" s="2" t="s">
        <v>317</v>
      </c>
      <c r="C730" s="2" t="str">
        <f>_xlfn.CONCAT(AllFields[[#This Row],[Entity]]," &gt; ",AllFields[[#This Row],[Field Name]])</f>
        <v>Placement &gt; Boolean User Field 1</v>
      </c>
      <c r="D730" s="2" t="s">
        <v>74</v>
      </c>
      <c r="E730" s="2" t="str">
        <f>""</f>
        <v/>
      </c>
      <c r="F730" s="2" t="s">
        <v>114</v>
      </c>
      <c r="G730" s="2" t="s">
        <v>318</v>
      </c>
    </row>
    <row r="731" spans="1:7" x14ac:dyDescent="0.25">
      <c r="A731" s="2" t="s">
        <v>65</v>
      </c>
      <c r="B731" s="2" t="s">
        <v>319</v>
      </c>
      <c r="C731" s="2" t="str">
        <f>_xlfn.CONCAT(AllFields[[#This Row],[Entity]]," &gt; ",AllFields[[#This Row],[Field Name]])</f>
        <v>Placement &gt; Boolean User Field 2</v>
      </c>
      <c r="D731" s="2" t="s">
        <v>74</v>
      </c>
      <c r="E731" s="2" t="str">
        <f>""</f>
        <v/>
      </c>
      <c r="F731" s="2" t="s">
        <v>114</v>
      </c>
      <c r="G731" s="2" t="s">
        <v>320</v>
      </c>
    </row>
    <row r="732" spans="1:7" x14ac:dyDescent="0.25">
      <c r="A732" s="2" t="s">
        <v>65</v>
      </c>
      <c r="B732" s="2" t="s">
        <v>321</v>
      </c>
      <c r="C732" s="2" t="str">
        <f>_xlfn.CONCAT(AllFields[[#This Row],[Entity]]," &gt; ",AllFields[[#This Row],[Field Name]])</f>
        <v>Placement &gt; Boolean User Field 3</v>
      </c>
      <c r="D732" s="2" t="s">
        <v>74</v>
      </c>
      <c r="E732" s="2" t="str">
        <f>""</f>
        <v/>
      </c>
      <c r="F732" s="2" t="s">
        <v>114</v>
      </c>
      <c r="G732" s="2" t="s">
        <v>322</v>
      </c>
    </row>
    <row r="733" spans="1:7" x14ac:dyDescent="0.25">
      <c r="A733" s="2" t="s">
        <v>65</v>
      </c>
      <c r="B733" s="2" t="s">
        <v>323</v>
      </c>
      <c r="C733" s="2" t="str">
        <f>_xlfn.CONCAT(AllFields[[#This Row],[Entity]]," &gt; ",AllFields[[#This Row],[Field Name]])</f>
        <v>Placement &gt; Boolean User Field 4</v>
      </c>
      <c r="D733" s="2" t="s">
        <v>74</v>
      </c>
      <c r="E733" s="2" t="str">
        <f>""</f>
        <v/>
      </c>
      <c r="F733" s="2" t="s">
        <v>114</v>
      </c>
      <c r="G733" s="2" t="s">
        <v>324</v>
      </c>
    </row>
    <row r="734" spans="1:7" x14ac:dyDescent="0.25">
      <c r="A734" s="2" t="s">
        <v>65</v>
      </c>
      <c r="B734" s="2" t="s">
        <v>325</v>
      </c>
      <c r="C734" s="2" t="str">
        <f>_xlfn.CONCAT(AllFields[[#This Row],[Entity]]," &gt; ",AllFields[[#This Row],[Field Name]])</f>
        <v>Placement &gt; Boolean User Field 5</v>
      </c>
      <c r="D734" s="2" t="s">
        <v>74</v>
      </c>
      <c r="E734" s="2" t="str">
        <f>""</f>
        <v/>
      </c>
      <c r="F734" s="2" t="s">
        <v>114</v>
      </c>
      <c r="G734" s="2" t="s">
        <v>326</v>
      </c>
    </row>
    <row r="735" spans="1:7" x14ac:dyDescent="0.25">
      <c r="A735" s="2" t="s">
        <v>65</v>
      </c>
      <c r="B735" s="2" t="s">
        <v>1260</v>
      </c>
      <c r="C735" s="2" t="str">
        <f>_xlfn.CONCAT(AllFields[[#This Row],[Entity]]," &gt; ",AllFields[[#This Row],[Field Name]])</f>
        <v>Placement &gt; Candidate</v>
      </c>
      <c r="D735" s="2" t="s">
        <v>46</v>
      </c>
      <c r="E735" s="2" t="s">
        <v>43</v>
      </c>
      <c r="F735" s="2" t="s">
        <v>47</v>
      </c>
      <c r="G735" s="2" t="s">
        <v>1261</v>
      </c>
    </row>
    <row r="736" spans="1:7" x14ac:dyDescent="0.25">
      <c r="A736" s="2" t="s">
        <v>65</v>
      </c>
      <c r="B736" s="2" t="s">
        <v>1262</v>
      </c>
      <c r="C736" s="2" t="str">
        <f>_xlfn.CONCAT(AllFields[[#This Row],[Entity]]," &gt; ",AllFields[[#This Row],[Field Name]])</f>
        <v>Placement &gt; Candidate acceptance</v>
      </c>
      <c r="D736" s="2" t="s">
        <v>74</v>
      </c>
      <c r="E736" s="2" t="str">
        <f>""</f>
        <v/>
      </c>
      <c r="F736" s="2" t="s">
        <v>78</v>
      </c>
      <c r="G736" s="2" t="s">
        <v>1263</v>
      </c>
    </row>
    <row r="737" spans="1:7" x14ac:dyDescent="0.25">
      <c r="A737" s="2" t="s">
        <v>65</v>
      </c>
      <c r="B737" s="2" t="s">
        <v>1264</v>
      </c>
      <c r="C737" s="2" t="str">
        <f>_xlfn.CONCAT(AllFields[[#This Row],[Entity]]," &gt; ",AllFields[[#This Row],[Field Name]])</f>
        <v>Placement &gt; Candidate acceptance date</v>
      </c>
      <c r="D737" s="2" t="s">
        <v>74</v>
      </c>
      <c r="E737" s="2" t="str">
        <f>""</f>
        <v/>
      </c>
      <c r="F737" s="2" t="s">
        <v>83</v>
      </c>
      <c r="G737" s="2" t="s">
        <v>1265</v>
      </c>
    </row>
    <row r="738" spans="1:7" x14ac:dyDescent="0.25">
      <c r="A738" s="2" t="s">
        <v>65</v>
      </c>
      <c r="B738" s="2" t="s">
        <v>1266</v>
      </c>
      <c r="C738" s="2" t="str">
        <f>_xlfn.CONCAT(AllFields[[#This Row],[Entity]]," &gt; ",AllFields[[#This Row],[Field Name]])</f>
        <v>Placement &gt; Candidate Address 1</v>
      </c>
      <c r="D738" s="2" t="s">
        <v>74</v>
      </c>
      <c r="E738" s="2" t="str">
        <f>""</f>
        <v/>
      </c>
      <c r="F738" s="2" t="s">
        <v>123</v>
      </c>
      <c r="G738" s="2" t="s">
        <v>1267</v>
      </c>
    </row>
    <row r="739" spans="1:7" x14ac:dyDescent="0.25">
      <c r="A739" s="2" t="s">
        <v>65</v>
      </c>
      <c r="B739" s="2" t="s">
        <v>1268</v>
      </c>
      <c r="C739" s="2" t="str">
        <f>_xlfn.CONCAT(AllFields[[#This Row],[Entity]]," &gt; ",AllFields[[#This Row],[Field Name]])</f>
        <v>Placement &gt; Candidate Address 2</v>
      </c>
      <c r="D739" s="2" t="s">
        <v>74</v>
      </c>
      <c r="E739" s="2" t="str">
        <f>""</f>
        <v/>
      </c>
      <c r="F739" s="2" t="s">
        <v>123</v>
      </c>
      <c r="G739" s="2" t="s">
        <v>1269</v>
      </c>
    </row>
    <row r="740" spans="1:7" x14ac:dyDescent="0.25">
      <c r="A740" s="2" t="s">
        <v>65</v>
      </c>
      <c r="B740" s="2" t="s">
        <v>1270</v>
      </c>
      <c r="C740" s="2" t="str">
        <f>_xlfn.CONCAT(AllFields[[#This Row],[Entity]]," &gt; ",AllFields[[#This Row],[Field Name]])</f>
        <v>Placement &gt; Candidate Address 3</v>
      </c>
      <c r="D740" s="2" t="s">
        <v>74</v>
      </c>
      <c r="E740" s="2" t="str">
        <f>""</f>
        <v/>
      </c>
      <c r="F740" s="2" t="s">
        <v>123</v>
      </c>
      <c r="G740" s="2" t="s">
        <v>1271</v>
      </c>
    </row>
    <row r="741" spans="1:7" x14ac:dyDescent="0.25">
      <c r="A741" s="2" t="s">
        <v>65</v>
      </c>
      <c r="B741" s="2" t="s">
        <v>1272</v>
      </c>
      <c r="C741" s="2" t="str">
        <f>_xlfn.CONCAT(AllFields[[#This Row],[Entity]]," &gt; ",AllFields[[#This Row],[Field Name]])</f>
        <v>Placement &gt; Candidate Address Country</v>
      </c>
      <c r="D741" s="2" t="s">
        <v>74</v>
      </c>
      <c r="E741" s="2" t="str">
        <f>""</f>
        <v/>
      </c>
      <c r="F741" s="2" t="s">
        <v>123</v>
      </c>
      <c r="G741" s="2" t="s">
        <v>1273</v>
      </c>
    </row>
    <row r="742" spans="1:7" x14ac:dyDescent="0.25">
      <c r="A742" s="2" t="s">
        <v>65</v>
      </c>
      <c r="B742" s="2" t="s">
        <v>1274</v>
      </c>
      <c r="C742" s="2" t="str">
        <f>_xlfn.CONCAT(AllFields[[#This Row],[Entity]]," &gt; ",AllFields[[#This Row],[Field Name]])</f>
        <v>Placement &gt; Candidate Address County</v>
      </c>
      <c r="D742" s="2" t="s">
        <v>74</v>
      </c>
      <c r="E742" s="2" t="str">
        <f>""</f>
        <v/>
      </c>
      <c r="F742" s="2" t="s">
        <v>123</v>
      </c>
      <c r="G742" s="2" t="s">
        <v>1275</v>
      </c>
    </row>
    <row r="743" spans="1:7" x14ac:dyDescent="0.25">
      <c r="A743" s="2" t="s">
        <v>65</v>
      </c>
      <c r="B743" s="2" t="s">
        <v>1276</v>
      </c>
      <c r="C743" s="2" t="str">
        <f>_xlfn.CONCAT(AllFields[[#This Row],[Entity]]," &gt; ",AllFields[[#This Row],[Field Name]])</f>
        <v>Placement &gt; Candidate Address Name</v>
      </c>
      <c r="D743" s="2" t="s">
        <v>74</v>
      </c>
      <c r="E743" s="2" t="str">
        <f>""</f>
        <v/>
      </c>
      <c r="F743" s="2" t="s">
        <v>123</v>
      </c>
      <c r="G743" s="2" t="s">
        <v>1277</v>
      </c>
    </row>
    <row r="744" spans="1:7" x14ac:dyDescent="0.25">
      <c r="A744" s="2" t="s">
        <v>65</v>
      </c>
      <c r="B744" s="2" t="s">
        <v>1278</v>
      </c>
      <c r="C744" s="2" t="str">
        <f>_xlfn.CONCAT(AllFields[[#This Row],[Entity]]," &gt; ",AllFields[[#This Row],[Field Name]])</f>
        <v>Placement &gt; Candidate Address Postcode</v>
      </c>
      <c r="D744" s="2" t="s">
        <v>74</v>
      </c>
      <c r="E744" s="2" t="str">
        <f>""</f>
        <v/>
      </c>
      <c r="F744" s="2" t="s">
        <v>123</v>
      </c>
      <c r="G744" s="2" t="s">
        <v>1279</v>
      </c>
    </row>
    <row r="745" spans="1:7" x14ac:dyDescent="0.25">
      <c r="A745" s="2" t="s">
        <v>65</v>
      </c>
      <c r="B745" s="2" t="s">
        <v>1280</v>
      </c>
      <c r="C745" s="2" t="str">
        <f>_xlfn.CONCAT(AllFields[[#This Row],[Entity]]," &gt; ",AllFields[[#This Row],[Field Name]])</f>
        <v>Placement &gt; Candidate Address Town/City</v>
      </c>
      <c r="D745" s="2" t="s">
        <v>74</v>
      </c>
      <c r="E745" s="2" t="str">
        <f>""</f>
        <v/>
      </c>
      <c r="F745" s="2" t="s">
        <v>123</v>
      </c>
      <c r="G745" s="2" t="s">
        <v>1281</v>
      </c>
    </row>
    <row r="746" spans="1:7" x14ac:dyDescent="0.25">
      <c r="A746" s="2" t="s">
        <v>65</v>
      </c>
      <c r="B746" s="2" t="s">
        <v>1282</v>
      </c>
      <c r="C746" s="2" t="str">
        <f>_xlfn.CONCAT(AllFields[[#This Row],[Entity]]," &gt; ",AllFields[[#This Row],[Field Name]])</f>
        <v>Placement &gt; Candidate Address Type Code</v>
      </c>
      <c r="D746" s="2" t="s">
        <v>74</v>
      </c>
      <c r="E746" s="2" t="str">
        <f>""</f>
        <v/>
      </c>
      <c r="F746" s="2" t="s">
        <v>78</v>
      </c>
      <c r="G746" s="2" t="s">
        <v>1283</v>
      </c>
    </row>
    <row r="747" spans="1:7" x14ac:dyDescent="0.25">
      <c r="A747" s="2" t="s">
        <v>65</v>
      </c>
      <c r="B747" s="2" t="s">
        <v>155</v>
      </c>
      <c r="C747" s="2" t="str">
        <f>_xlfn.CONCAT(AllFields[[#This Row],[Entity]]," &gt; ",AllFields[[#This Row],[Field Name]])</f>
        <v>Placement &gt; Candidate Company</v>
      </c>
      <c r="D747" s="2" t="s">
        <v>46</v>
      </c>
      <c r="E747" s="2" t="s">
        <v>155</v>
      </c>
      <c r="F747" s="2" t="s">
        <v>47</v>
      </c>
      <c r="G747" s="2" t="s">
        <v>1284</v>
      </c>
    </row>
    <row r="748" spans="1:7" x14ac:dyDescent="0.25">
      <c r="A748" s="2" t="s">
        <v>65</v>
      </c>
      <c r="B748" s="2" t="s">
        <v>1285</v>
      </c>
      <c r="C748" s="2" t="str">
        <f>_xlfn.CONCAT(AllFields[[#This Row],[Entity]]," &gt; ",AllFields[[#This Row],[Field Name]])</f>
        <v>Placement &gt; Candidate Correspondence Address 1</v>
      </c>
      <c r="D748" s="2" t="s">
        <v>74</v>
      </c>
      <c r="E748" s="2" t="str">
        <f>""</f>
        <v/>
      </c>
      <c r="F748" s="2" t="s">
        <v>123</v>
      </c>
      <c r="G748" s="2" t="s">
        <v>1286</v>
      </c>
    </row>
    <row r="749" spans="1:7" x14ac:dyDescent="0.25">
      <c r="A749" s="2" t="s">
        <v>65</v>
      </c>
      <c r="B749" s="2" t="s">
        <v>1287</v>
      </c>
      <c r="C749" s="2" t="str">
        <f>_xlfn.CONCAT(AllFields[[#This Row],[Entity]]," &gt; ",AllFields[[#This Row],[Field Name]])</f>
        <v>Placement &gt; Candidate Correspondence Address 2</v>
      </c>
      <c r="D749" s="2" t="s">
        <v>74</v>
      </c>
      <c r="E749" s="2" t="str">
        <f>""</f>
        <v/>
      </c>
      <c r="F749" s="2" t="s">
        <v>123</v>
      </c>
      <c r="G749" s="2" t="s">
        <v>1288</v>
      </c>
    </row>
    <row r="750" spans="1:7" x14ac:dyDescent="0.25">
      <c r="A750" s="2" t="s">
        <v>65</v>
      </c>
      <c r="B750" s="2" t="s">
        <v>1289</v>
      </c>
      <c r="C750" s="2" t="str">
        <f>_xlfn.CONCAT(AllFields[[#This Row],[Entity]]," &gt; ",AllFields[[#This Row],[Field Name]])</f>
        <v>Placement &gt; Candidate Correspondence Address 3</v>
      </c>
      <c r="D750" s="2" t="s">
        <v>74</v>
      </c>
      <c r="E750" s="2" t="str">
        <f>""</f>
        <v/>
      </c>
      <c r="F750" s="2" t="s">
        <v>123</v>
      </c>
      <c r="G750" s="2" t="s">
        <v>1290</v>
      </c>
    </row>
    <row r="751" spans="1:7" x14ac:dyDescent="0.25">
      <c r="A751" s="2" t="s">
        <v>65</v>
      </c>
      <c r="B751" s="2" t="s">
        <v>1291</v>
      </c>
      <c r="C751" s="2" t="str">
        <f>_xlfn.CONCAT(AllFields[[#This Row],[Entity]]," &gt; ",AllFields[[#This Row],[Field Name]])</f>
        <v>Placement &gt; Candidate Correspondence Address City/Town</v>
      </c>
      <c r="D751" s="2" t="s">
        <v>74</v>
      </c>
      <c r="E751" s="2" t="str">
        <f>""</f>
        <v/>
      </c>
      <c r="F751" s="2" t="s">
        <v>123</v>
      </c>
      <c r="G751" s="2" t="s">
        <v>1292</v>
      </c>
    </row>
    <row r="752" spans="1:7" x14ac:dyDescent="0.25">
      <c r="A752" s="2" t="s">
        <v>65</v>
      </c>
      <c r="B752" s="2" t="s">
        <v>1293</v>
      </c>
      <c r="C752" s="2" t="str">
        <f>_xlfn.CONCAT(AllFields[[#This Row],[Entity]]," &gt; ",AllFields[[#This Row],[Field Name]])</f>
        <v>Placement &gt; Candidate Correspondence Address Country</v>
      </c>
      <c r="D752" s="2" t="s">
        <v>74</v>
      </c>
      <c r="E752" s="2" t="str">
        <f>""</f>
        <v/>
      </c>
      <c r="F752" s="2" t="s">
        <v>123</v>
      </c>
      <c r="G752" s="2" t="s">
        <v>1294</v>
      </c>
    </row>
    <row r="753" spans="1:7" x14ac:dyDescent="0.25">
      <c r="A753" s="2" t="s">
        <v>65</v>
      </c>
      <c r="B753" s="2" t="s">
        <v>1295</v>
      </c>
      <c r="C753" s="2" t="str">
        <f>_xlfn.CONCAT(AllFields[[#This Row],[Entity]]," &gt; ",AllFields[[#This Row],[Field Name]])</f>
        <v>Placement &gt; Candidate Correspondence Address County</v>
      </c>
      <c r="D753" s="2" t="s">
        <v>74</v>
      </c>
      <c r="E753" s="2" t="str">
        <f>""</f>
        <v/>
      </c>
      <c r="F753" s="2" t="s">
        <v>123</v>
      </c>
      <c r="G753" s="2" t="s">
        <v>1296</v>
      </c>
    </row>
    <row r="754" spans="1:7" x14ac:dyDescent="0.25">
      <c r="A754" s="2" t="s">
        <v>65</v>
      </c>
      <c r="B754" s="2" t="s">
        <v>1297</v>
      </c>
      <c r="C754" s="2" t="str">
        <f>_xlfn.CONCAT(AllFields[[#This Row],[Entity]]," &gt; ",AllFields[[#This Row],[Field Name]])</f>
        <v>Placement &gt; Candidate Correspondence Address Name</v>
      </c>
      <c r="D754" s="2" t="s">
        <v>74</v>
      </c>
      <c r="E754" s="2" t="str">
        <f>""</f>
        <v/>
      </c>
      <c r="F754" s="2" t="s">
        <v>123</v>
      </c>
      <c r="G754" s="2" t="s">
        <v>1298</v>
      </c>
    </row>
    <row r="755" spans="1:7" x14ac:dyDescent="0.25">
      <c r="A755" s="2" t="s">
        <v>65</v>
      </c>
      <c r="B755" s="2" t="s">
        <v>1299</v>
      </c>
      <c r="C755" s="2" t="str">
        <f>_xlfn.CONCAT(AllFields[[#This Row],[Entity]]," &gt; ",AllFields[[#This Row],[Field Name]])</f>
        <v>Placement &gt; Candidate Correspondence Address PostCode</v>
      </c>
      <c r="D755" s="2" t="s">
        <v>74</v>
      </c>
      <c r="E755" s="2" t="str">
        <f>""</f>
        <v/>
      </c>
      <c r="F755" s="2" t="s">
        <v>123</v>
      </c>
      <c r="G755" s="2" t="s">
        <v>1300</v>
      </c>
    </row>
    <row r="756" spans="1:7" x14ac:dyDescent="0.25">
      <c r="A756" s="2" t="s">
        <v>65</v>
      </c>
      <c r="B756" s="2" t="s">
        <v>1301</v>
      </c>
      <c r="C756" s="2" t="str">
        <f>_xlfn.CONCAT(AllFields[[#This Row],[Entity]]," &gt; ",AllFields[[#This Row],[Field Name]])</f>
        <v>Placement &gt; Candidate Correspondence Address Type Code</v>
      </c>
      <c r="D756" s="2" t="s">
        <v>74</v>
      </c>
      <c r="E756" s="2" t="str">
        <f>""</f>
        <v/>
      </c>
      <c r="F756" s="2" t="s">
        <v>78</v>
      </c>
      <c r="G756" s="2" t="s">
        <v>1302</v>
      </c>
    </row>
    <row r="757" spans="1:7" x14ac:dyDescent="0.25">
      <c r="A757" s="2" t="s">
        <v>65</v>
      </c>
      <c r="B757" s="2" t="s">
        <v>1303</v>
      </c>
      <c r="C757" s="2" t="str">
        <f>_xlfn.CONCAT(AllFields[[#This Row],[Entity]]," &gt; ",AllFields[[#This Row],[Field Name]])</f>
        <v>Placement &gt; Candidate Paperwork Issued</v>
      </c>
      <c r="D757" s="2" t="s">
        <v>74</v>
      </c>
      <c r="E757" s="2" t="str">
        <f>""</f>
        <v/>
      </c>
      <c r="F757" s="2" t="s">
        <v>83</v>
      </c>
      <c r="G757" s="2" t="s">
        <v>1304</v>
      </c>
    </row>
    <row r="758" spans="1:7" x14ac:dyDescent="0.25">
      <c r="A758" s="2" t="s">
        <v>65</v>
      </c>
      <c r="B758" s="2" t="s">
        <v>1305</v>
      </c>
      <c r="C758" s="2" t="str">
        <f>_xlfn.CONCAT(AllFields[[#This Row],[Entity]]," &gt; ",AllFields[[#This Row],[Field Name]])</f>
        <v>Placement &gt; Candidate Paperwork Received</v>
      </c>
      <c r="D758" s="2" t="s">
        <v>74</v>
      </c>
      <c r="E758" s="2" t="str">
        <f>""</f>
        <v/>
      </c>
      <c r="F758" s="2" t="s">
        <v>83</v>
      </c>
      <c r="G758" s="2" t="s">
        <v>1306</v>
      </c>
    </row>
    <row r="759" spans="1:7" x14ac:dyDescent="0.25">
      <c r="A759" s="2" t="s">
        <v>65</v>
      </c>
      <c r="B759" s="2" t="s">
        <v>1307</v>
      </c>
      <c r="C759" s="2" t="str">
        <f>_xlfn.CONCAT(AllFields[[#This Row],[Entity]]," &gt; ",AllFields[[#This Row],[Field Name]])</f>
        <v>Placement &gt; Candidate Paperwork To</v>
      </c>
      <c r="D759" s="2" t="s">
        <v>74</v>
      </c>
      <c r="E759" s="2" t="str">
        <f>""</f>
        <v/>
      </c>
      <c r="F759" s="2" t="s">
        <v>123</v>
      </c>
      <c r="G759" s="2" t="s">
        <v>1308</v>
      </c>
    </row>
    <row r="760" spans="1:7" x14ac:dyDescent="0.25">
      <c r="A760" s="2" t="s">
        <v>65</v>
      </c>
      <c r="B760" s="2" t="s">
        <v>1309</v>
      </c>
      <c r="C760" s="2" t="str">
        <f>_xlfn.CONCAT(AllFields[[#This Row],[Entity]]," &gt; ",AllFields[[#This Row],[Field Name]])</f>
        <v>Placement &gt; Candidate rejection date</v>
      </c>
      <c r="D760" s="2" t="s">
        <v>74</v>
      </c>
      <c r="E760" s="2" t="str">
        <f>""</f>
        <v/>
      </c>
      <c r="F760" s="2" t="s">
        <v>83</v>
      </c>
      <c r="G760" s="2" t="s">
        <v>1310</v>
      </c>
    </row>
    <row r="761" spans="1:7" x14ac:dyDescent="0.25">
      <c r="A761" s="2" t="s">
        <v>65</v>
      </c>
      <c r="B761" s="2" t="s">
        <v>1311</v>
      </c>
      <c r="C761" s="2" t="str">
        <f>_xlfn.CONCAT(AllFields[[#This Row],[Entity]]," &gt; ",AllFields[[#This Row],[Field Name]])</f>
        <v>Placement &gt; Candidate Template Pack</v>
      </c>
      <c r="D761" s="2" t="s">
        <v>74</v>
      </c>
      <c r="E761" s="2" t="str">
        <f>""</f>
        <v/>
      </c>
      <c r="F761" s="2" t="s">
        <v>123</v>
      </c>
      <c r="G761" s="2" t="s">
        <v>1312</v>
      </c>
    </row>
    <row r="762" spans="1:7" x14ac:dyDescent="0.25">
      <c r="A762" s="2" t="s">
        <v>65</v>
      </c>
      <c r="B762" s="2" t="s">
        <v>1313</v>
      </c>
      <c r="C762" s="2" t="str">
        <f>_xlfn.CONCAT(AllFields[[#This Row],[Entity]]," &gt; ",AllFields[[#This Row],[Field Name]])</f>
        <v>Placement &gt; CandidateContract</v>
      </c>
      <c r="D762" s="2" t="s">
        <v>74</v>
      </c>
      <c r="E762" s="2" t="str">
        <f>""</f>
        <v/>
      </c>
      <c r="F762" s="2" t="s">
        <v>123</v>
      </c>
      <c r="G762" s="2" t="s">
        <v>1314</v>
      </c>
    </row>
    <row r="763" spans="1:7" x14ac:dyDescent="0.25">
      <c r="A763" s="2" t="s">
        <v>65</v>
      </c>
      <c r="B763" s="2" t="s">
        <v>1315</v>
      </c>
      <c r="C763" s="2" t="str">
        <f>_xlfn.CONCAT(AllFields[[#This Row],[Entity]]," &gt; ",AllFields[[#This Row],[Field Name]])</f>
        <v>Placement &gt; CandidateLetter</v>
      </c>
      <c r="D763" s="2" t="s">
        <v>74</v>
      </c>
      <c r="E763" s="2" t="str">
        <f>""</f>
        <v/>
      </c>
      <c r="F763" s="2" t="s">
        <v>123</v>
      </c>
      <c r="G763" s="2" t="s">
        <v>1316</v>
      </c>
    </row>
    <row r="764" spans="1:7" x14ac:dyDescent="0.25">
      <c r="A764" s="2" t="s">
        <v>65</v>
      </c>
      <c r="B764" s="2" t="s">
        <v>1317</v>
      </c>
      <c r="C764" s="2" t="str">
        <f>_xlfn.CONCAT(AllFields[[#This Row],[Entity]]," &gt; ",AllFields[[#This Row],[Field Name]])</f>
        <v>Placement &gt; CandidateSchedule</v>
      </c>
      <c r="D764" s="2" t="s">
        <v>74</v>
      </c>
      <c r="E764" s="2" t="str">
        <f>""</f>
        <v/>
      </c>
      <c r="F764" s="2" t="s">
        <v>123</v>
      </c>
      <c r="G764" s="2" t="s">
        <v>1318</v>
      </c>
    </row>
    <row r="765" spans="1:7" x14ac:dyDescent="0.25">
      <c r="A765" s="2" t="s">
        <v>65</v>
      </c>
      <c r="B765" s="2" t="s">
        <v>1319</v>
      </c>
      <c r="C765" s="2" t="str">
        <f>_xlfn.CONCAT(AllFields[[#This Row],[Entity]]," &gt; ",AllFields[[#This Row],[Field Name]])</f>
        <v>Placement &gt; Charge</v>
      </c>
      <c r="D765" s="2" t="s">
        <v>74</v>
      </c>
      <c r="E765" s="2" t="str">
        <f>""</f>
        <v/>
      </c>
      <c r="F765" s="2" t="s">
        <v>92</v>
      </c>
      <c r="G765" s="2" t="s">
        <v>1320</v>
      </c>
    </row>
    <row r="766" spans="1:7" x14ac:dyDescent="0.25">
      <c r="A766" s="2" t="s">
        <v>65</v>
      </c>
      <c r="B766" s="2" t="s">
        <v>1321</v>
      </c>
      <c r="C766" s="2" t="str">
        <f>_xlfn.CONCAT(AllFields[[#This Row],[Entity]]," &gt; ",AllFields[[#This Row],[Field Name]])</f>
        <v>Placement &gt; Charge Currency</v>
      </c>
      <c r="D766" s="2" t="s">
        <v>74</v>
      </c>
      <c r="E766" s="2" t="str">
        <f>""</f>
        <v/>
      </c>
      <c r="F766" s="2" t="s">
        <v>47</v>
      </c>
      <c r="G766" s="2" t="s">
        <v>1322</v>
      </c>
    </row>
    <row r="767" spans="1:7" x14ac:dyDescent="0.25">
      <c r="A767" s="2" t="s">
        <v>65</v>
      </c>
      <c r="B767" s="2" t="s">
        <v>1323</v>
      </c>
      <c r="C767" s="2" t="str">
        <f>_xlfn.CONCAT(AllFields[[#This Row],[Entity]]," &gt; ",AllFields[[#This Row],[Field Name]])</f>
        <v>Placement &gt; Charge Normalised</v>
      </c>
      <c r="D767" s="2" t="s">
        <v>74</v>
      </c>
      <c r="E767" s="2" t="str">
        <f>""</f>
        <v/>
      </c>
      <c r="F767" s="2" t="s">
        <v>107</v>
      </c>
      <c r="G767" s="2" t="s">
        <v>1324</v>
      </c>
    </row>
    <row r="768" spans="1:7" x14ac:dyDescent="0.25">
      <c r="A768" s="2" t="s">
        <v>65</v>
      </c>
      <c r="B768" s="2" t="s">
        <v>1325</v>
      </c>
      <c r="C768" s="2" t="str">
        <f>_xlfn.CONCAT(AllFields[[#This Row],[Entity]]," &gt; ",AllFields[[#This Row],[Field Name]])</f>
        <v>Placement &gt; Charge Normalised (Base)</v>
      </c>
      <c r="D768" s="2" t="s">
        <v>74</v>
      </c>
      <c r="E768" s="2" t="str">
        <f>""</f>
        <v/>
      </c>
      <c r="F768" s="2" t="s">
        <v>107</v>
      </c>
      <c r="G768" s="2" t="s">
        <v>1326</v>
      </c>
    </row>
    <row r="769" spans="1:7" x14ac:dyDescent="0.25">
      <c r="A769" s="2" t="s">
        <v>65</v>
      </c>
      <c r="B769" s="2" t="s">
        <v>341</v>
      </c>
      <c r="C769" s="2" t="str">
        <f>_xlfn.CONCAT(AllFields[[#This Row],[Entity]]," &gt; ",AllFields[[#This Row],[Field Name]])</f>
        <v>Placement &gt; Client Name</v>
      </c>
      <c r="D769" s="2" t="s">
        <v>46</v>
      </c>
      <c r="E769" s="2" t="s">
        <v>44</v>
      </c>
      <c r="F769" s="2" t="s">
        <v>47</v>
      </c>
      <c r="G769" s="2" t="s">
        <v>1327</v>
      </c>
    </row>
    <row r="770" spans="1:7" x14ac:dyDescent="0.25">
      <c r="A770" s="2" t="s">
        <v>65</v>
      </c>
      <c r="B770" s="2" t="s">
        <v>1328</v>
      </c>
      <c r="C770" s="2" t="str">
        <f>_xlfn.CONCAT(AllFields[[#This Row],[Entity]]," &gt; ",AllFields[[#This Row],[Field Name]])</f>
        <v>Placement &gt; Client Address 1</v>
      </c>
      <c r="D770" s="2" t="s">
        <v>74</v>
      </c>
      <c r="E770" s="2" t="str">
        <f>""</f>
        <v/>
      </c>
      <c r="F770" s="2" t="s">
        <v>123</v>
      </c>
      <c r="G770" s="2" t="s">
        <v>1329</v>
      </c>
    </row>
    <row r="771" spans="1:7" x14ac:dyDescent="0.25">
      <c r="A771" s="2" t="s">
        <v>65</v>
      </c>
      <c r="B771" s="2" t="s">
        <v>1330</v>
      </c>
      <c r="C771" s="2" t="str">
        <f>_xlfn.CONCAT(AllFields[[#This Row],[Entity]]," &gt; ",AllFields[[#This Row],[Field Name]])</f>
        <v>Placement &gt; Client Address 2</v>
      </c>
      <c r="D771" s="2" t="s">
        <v>74</v>
      </c>
      <c r="E771" s="2" t="str">
        <f>""</f>
        <v/>
      </c>
      <c r="F771" s="2" t="s">
        <v>123</v>
      </c>
      <c r="G771" s="2" t="s">
        <v>1331</v>
      </c>
    </row>
    <row r="772" spans="1:7" x14ac:dyDescent="0.25">
      <c r="A772" s="2" t="s">
        <v>65</v>
      </c>
      <c r="B772" s="2" t="s">
        <v>1332</v>
      </c>
      <c r="C772" s="2" t="str">
        <f>_xlfn.CONCAT(AllFields[[#This Row],[Entity]]," &gt; ",AllFields[[#This Row],[Field Name]])</f>
        <v>Placement &gt; Client Address 3</v>
      </c>
      <c r="D772" s="2" t="s">
        <v>74</v>
      </c>
      <c r="E772" s="2" t="str">
        <f>""</f>
        <v/>
      </c>
      <c r="F772" s="2" t="s">
        <v>123</v>
      </c>
      <c r="G772" s="2" t="s">
        <v>1333</v>
      </c>
    </row>
    <row r="773" spans="1:7" x14ac:dyDescent="0.25">
      <c r="A773" s="2" t="s">
        <v>65</v>
      </c>
      <c r="B773" s="2" t="s">
        <v>1334</v>
      </c>
      <c r="C773" s="2" t="str">
        <f>_xlfn.CONCAT(AllFields[[#This Row],[Entity]]," &gt; ",AllFields[[#This Row],[Field Name]])</f>
        <v>Placement &gt; Client Address Country</v>
      </c>
      <c r="D773" s="2" t="s">
        <v>74</v>
      </c>
      <c r="E773" s="2" t="str">
        <f>""</f>
        <v/>
      </c>
      <c r="F773" s="2" t="s">
        <v>123</v>
      </c>
      <c r="G773" s="2" t="s">
        <v>1335</v>
      </c>
    </row>
    <row r="774" spans="1:7" x14ac:dyDescent="0.25">
      <c r="A774" s="2" t="s">
        <v>65</v>
      </c>
      <c r="B774" s="2" t="s">
        <v>1336</v>
      </c>
      <c r="C774" s="2" t="str">
        <f>_xlfn.CONCAT(AllFields[[#This Row],[Entity]]," &gt; ",AllFields[[#This Row],[Field Name]])</f>
        <v>Placement &gt; Client Address County</v>
      </c>
      <c r="D774" s="2" t="s">
        <v>74</v>
      </c>
      <c r="E774" s="2" t="str">
        <f>""</f>
        <v/>
      </c>
      <c r="F774" s="2" t="s">
        <v>123</v>
      </c>
      <c r="G774" s="2" t="s">
        <v>1337</v>
      </c>
    </row>
    <row r="775" spans="1:7" x14ac:dyDescent="0.25">
      <c r="A775" s="2" t="s">
        <v>65</v>
      </c>
      <c r="B775" s="2" t="s">
        <v>1338</v>
      </c>
      <c r="C775" s="2" t="str">
        <f>_xlfn.CONCAT(AllFields[[#This Row],[Entity]]," &gt; ",AllFields[[#This Row],[Field Name]])</f>
        <v>Placement &gt; Client address ID</v>
      </c>
      <c r="D775" s="2" t="s">
        <v>74</v>
      </c>
      <c r="E775" s="2" t="str">
        <f>""</f>
        <v/>
      </c>
      <c r="F775" s="2" t="s">
        <v>123</v>
      </c>
      <c r="G775" s="2" t="s">
        <v>1339</v>
      </c>
    </row>
    <row r="776" spans="1:7" x14ac:dyDescent="0.25">
      <c r="A776" s="2" t="s">
        <v>65</v>
      </c>
      <c r="B776" s="2" t="s">
        <v>1340</v>
      </c>
      <c r="C776" s="2" t="str">
        <f>_xlfn.CONCAT(AllFields[[#This Row],[Entity]]," &gt; ",AllFields[[#This Row],[Field Name]])</f>
        <v>Placement &gt; Client Address Name</v>
      </c>
      <c r="D776" s="2" t="s">
        <v>74</v>
      </c>
      <c r="E776" s="2" t="str">
        <f>""</f>
        <v/>
      </c>
      <c r="F776" s="2" t="s">
        <v>123</v>
      </c>
      <c r="G776" s="2" t="s">
        <v>1341</v>
      </c>
    </row>
    <row r="777" spans="1:7" x14ac:dyDescent="0.25">
      <c r="A777" s="2" t="s">
        <v>65</v>
      </c>
      <c r="B777" s="2" t="s">
        <v>1342</v>
      </c>
      <c r="C777" s="2" t="str">
        <f>_xlfn.CONCAT(AllFields[[#This Row],[Entity]]," &gt; ",AllFields[[#This Row],[Field Name]])</f>
        <v>Placement &gt; Client Address PostCode</v>
      </c>
      <c r="D777" s="2" t="s">
        <v>74</v>
      </c>
      <c r="E777" s="2" t="str">
        <f>""</f>
        <v/>
      </c>
      <c r="F777" s="2" t="s">
        <v>123</v>
      </c>
      <c r="G777" s="2" t="s">
        <v>1343</v>
      </c>
    </row>
    <row r="778" spans="1:7" x14ac:dyDescent="0.25">
      <c r="A778" s="2" t="s">
        <v>65</v>
      </c>
      <c r="B778" s="2" t="s">
        <v>1344</v>
      </c>
      <c r="C778" s="2" t="str">
        <f>_xlfn.CONCAT(AllFields[[#This Row],[Entity]]," &gt; ",AllFields[[#This Row],[Field Name]])</f>
        <v>Placement &gt; Client Address Town/City</v>
      </c>
      <c r="D778" s="2" t="s">
        <v>74</v>
      </c>
      <c r="E778" s="2" t="str">
        <f>""</f>
        <v/>
      </c>
      <c r="F778" s="2" t="s">
        <v>123</v>
      </c>
      <c r="G778" s="2" t="s">
        <v>1345</v>
      </c>
    </row>
    <row r="779" spans="1:7" x14ac:dyDescent="0.25">
      <c r="A779" s="2" t="s">
        <v>65</v>
      </c>
      <c r="B779" s="2" t="s">
        <v>1346</v>
      </c>
      <c r="C779" s="2" t="str">
        <f>_xlfn.CONCAT(AllFields[[#This Row],[Entity]]," &gt; ",AllFields[[#This Row],[Field Name]])</f>
        <v>Placement &gt; Client Contact</v>
      </c>
      <c r="D779" s="2" t="s">
        <v>46</v>
      </c>
      <c r="E779" s="2" t="s">
        <v>43</v>
      </c>
      <c r="F779" s="2" t="s">
        <v>47</v>
      </c>
      <c r="G779" s="2" t="s">
        <v>1347</v>
      </c>
    </row>
    <row r="780" spans="1:7" x14ac:dyDescent="0.25">
      <c r="A780" s="2" t="s">
        <v>65</v>
      </c>
      <c r="B780" s="2" t="s">
        <v>1348</v>
      </c>
      <c r="C780" s="2" t="str">
        <f>_xlfn.CONCAT(AllFields[[#This Row],[Entity]]," &gt; ",AllFields[[#This Row],[Field Name]])</f>
        <v>Placement &gt; Client Paperwork Issued</v>
      </c>
      <c r="D780" s="2" t="s">
        <v>74</v>
      </c>
      <c r="E780" s="2" t="str">
        <f>""</f>
        <v/>
      </c>
      <c r="F780" s="2" t="s">
        <v>83</v>
      </c>
      <c r="G780" s="2" t="s">
        <v>1349</v>
      </c>
    </row>
    <row r="781" spans="1:7" x14ac:dyDescent="0.25">
      <c r="A781" s="2" t="s">
        <v>65</v>
      </c>
      <c r="B781" s="2" t="s">
        <v>1350</v>
      </c>
      <c r="C781" s="2" t="str">
        <f>_xlfn.CONCAT(AllFields[[#This Row],[Entity]]," &gt; ",AllFields[[#This Row],[Field Name]])</f>
        <v>Placement &gt; Client Paperwork Received</v>
      </c>
      <c r="D781" s="2" t="s">
        <v>74</v>
      </c>
      <c r="E781" s="2" t="str">
        <f>""</f>
        <v/>
      </c>
      <c r="F781" s="2" t="s">
        <v>83</v>
      </c>
      <c r="G781" s="2" t="s">
        <v>1351</v>
      </c>
    </row>
    <row r="782" spans="1:7" x14ac:dyDescent="0.25">
      <c r="A782" s="2" t="s">
        <v>65</v>
      </c>
      <c r="B782" s="2" t="s">
        <v>1352</v>
      </c>
      <c r="C782" s="2" t="str">
        <f>_xlfn.CONCAT(AllFields[[#This Row],[Entity]]," &gt; ",AllFields[[#This Row],[Field Name]])</f>
        <v>Placement &gt; Client Paperwork To</v>
      </c>
      <c r="D782" s="2" t="s">
        <v>74</v>
      </c>
      <c r="E782" s="2" t="str">
        <f>""</f>
        <v/>
      </c>
      <c r="F782" s="2" t="s">
        <v>123</v>
      </c>
      <c r="G782" s="2" t="s">
        <v>1353</v>
      </c>
    </row>
    <row r="783" spans="1:7" x14ac:dyDescent="0.25">
      <c r="A783" s="2" t="s">
        <v>65</v>
      </c>
      <c r="B783" s="2" t="s">
        <v>1354</v>
      </c>
      <c r="C783" s="2" t="str">
        <f>_xlfn.CONCAT(AllFields[[#This Row],[Entity]]," &gt; ",AllFields[[#This Row],[Field Name]])</f>
        <v>Placement &gt; Client Site Address 1</v>
      </c>
      <c r="D783" s="2" t="s">
        <v>74</v>
      </c>
      <c r="E783" s="2" t="str">
        <f>""</f>
        <v/>
      </c>
      <c r="F783" s="2" t="s">
        <v>123</v>
      </c>
      <c r="G783" s="2" t="s">
        <v>1355</v>
      </c>
    </row>
    <row r="784" spans="1:7" x14ac:dyDescent="0.25">
      <c r="A784" s="2" t="s">
        <v>65</v>
      </c>
      <c r="B784" s="2" t="s">
        <v>1356</v>
      </c>
      <c r="C784" s="2" t="str">
        <f>_xlfn.CONCAT(AllFields[[#This Row],[Entity]]," &gt; ",AllFields[[#This Row],[Field Name]])</f>
        <v>Placement &gt; Client Site Address 2</v>
      </c>
      <c r="D784" s="2" t="s">
        <v>74</v>
      </c>
      <c r="E784" s="2" t="str">
        <f>""</f>
        <v/>
      </c>
      <c r="F784" s="2" t="s">
        <v>123</v>
      </c>
      <c r="G784" s="2" t="s">
        <v>1357</v>
      </c>
    </row>
    <row r="785" spans="1:7" x14ac:dyDescent="0.25">
      <c r="A785" s="2" t="s">
        <v>65</v>
      </c>
      <c r="B785" s="2" t="s">
        <v>1358</v>
      </c>
      <c r="C785" s="2" t="str">
        <f>_xlfn.CONCAT(AllFields[[#This Row],[Entity]]," &gt; ",AllFields[[#This Row],[Field Name]])</f>
        <v>Placement &gt; Client Site Address 3</v>
      </c>
      <c r="D785" s="2" t="s">
        <v>74</v>
      </c>
      <c r="E785" s="2" t="str">
        <f>""</f>
        <v/>
      </c>
      <c r="F785" s="2" t="s">
        <v>123</v>
      </c>
      <c r="G785" s="2" t="s">
        <v>1359</v>
      </c>
    </row>
    <row r="786" spans="1:7" x14ac:dyDescent="0.25">
      <c r="A786" s="2" t="s">
        <v>65</v>
      </c>
      <c r="B786" s="2" t="s">
        <v>1360</v>
      </c>
      <c r="C786" s="2" t="str">
        <f>_xlfn.CONCAT(AllFields[[#This Row],[Entity]]," &gt; ",AllFields[[#This Row],[Field Name]])</f>
        <v>Placement &gt; Client site address ID</v>
      </c>
      <c r="D786" s="2" t="s">
        <v>74</v>
      </c>
      <c r="E786" s="2" t="str">
        <f>""</f>
        <v/>
      </c>
      <c r="F786" s="2" t="s">
        <v>123</v>
      </c>
      <c r="G786" s="2" t="s">
        <v>1361</v>
      </c>
    </row>
    <row r="787" spans="1:7" x14ac:dyDescent="0.25">
      <c r="A787" s="2" t="s">
        <v>65</v>
      </c>
      <c r="B787" s="2" t="s">
        <v>1362</v>
      </c>
      <c r="C787" s="2" t="str">
        <f>_xlfn.CONCAT(AllFields[[#This Row],[Entity]]," &gt; ",AllFields[[#This Row],[Field Name]])</f>
        <v>Placement &gt; Client Site Address Name</v>
      </c>
      <c r="D787" s="2" t="s">
        <v>74</v>
      </c>
      <c r="E787" s="2" t="str">
        <f>""</f>
        <v/>
      </c>
      <c r="F787" s="2" t="s">
        <v>123</v>
      </c>
      <c r="G787" s="2" t="s">
        <v>1363</v>
      </c>
    </row>
    <row r="788" spans="1:7" x14ac:dyDescent="0.25">
      <c r="A788" s="2" t="s">
        <v>65</v>
      </c>
      <c r="B788" s="2" t="s">
        <v>1364</v>
      </c>
      <c r="C788" s="2" t="str">
        <f>_xlfn.CONCAT(AllFields[[#This Row],[Entity]]," &gt; ",AllFields[[#This Row],[Field Name]])</f>
        <v>Placement &gt; Client Site Address Type Code</v>
      </c>
      <c r="D788" s="2" t="s">
        <v>74</v>
      </c>
      <c r="E788" s="2" t="str">
        <f>""</f>
        <v/>
      </c>
      <c r="F788" s="2" t="s">
        <v>78</v>
      </c>
      <c r="G788" s="2" t="s">
        <v>1365</v>
      </c>
    </row>
    <row r="789" spans="1:7" x14ac:dyDescent="0.25">
      <c r="A789" s="2" t="s">
        <v>65</v>
      </c>
      <c r="B789" s="2" t="s">
        <v>1366</v>
      </c>
      <c r="C789" s="2" t="str">
        <f>_xlfn.CONCAT(AllFields[[#This Row],[Entity]]," &gt; ",AllFields[[#This Row],[Field Name]])</f>
        <v>Placement &gt; Client Site Country</v>
      </c>
      <c r="D789" s="2" t="s">
        <v>74</v>
      </c>
      <c r="E789" s="2" t="str">
        <f>""</f>
        <v/>
      </c>
      <c r="F789" s="2" t="s">
        <v>123</v>
      </c>
      <c r="G789" s="2" t="s">
        <v>1367</v>
      </c>
    </row>
    <row r="790" spans="1:7" x14ac:dyDescent="0.25">
      <c r="A790" s="2" t="s">
        <v>65</v>
      </c>
      <c r="B790" s="2" t="s">
        <v>1368</v>
      </c>
      <c r="C790" s="2" t="str">
        <f>_xlfn.CONCAT(AllFields[[#This Row],[Entity]]," &gt; ",AllFields[[#This Row],[Field Name]])</f>
        <v>Placement &gt; Client Site County</v>
      </c>
      <c r="D790" s="2" t="s">
        <v>74</v>
      </c>
      <c r="E790" s="2" t="str">
        <f>""</f>
        <v/>
      </c>
      <c r="F790" s="2" t="s">
        <v>123</v>
      </c>
      <c r="G790" s="2" t="s">
        <v>1369</v>
      </c>
    </row>
    <row r="791" spans="1:7" x14ac:dyDescent="0.25">
      <c r="A791" s="2" t="s">
        <v>65</v>
      </c>
      <c r="B791" s="2" t="s">
        <v>1370</v>
      </c>
      <c r="C791" s="2" t="str">
        <f>_xlfn.CONCAT(AllFields[[#This Row],[Entity]]," &gt; ",AllFields[[#This Row],[Field Name]])</f>
        <v>Placement &gt; Client Site PostCode</v>
      </c>
      <c r="D791" s="2" t="s">
        <v>74</v>
      </c>
      <c r="E791" s="2" t="str">
        <f>""</f>
        <v/>
      </c>
      <c r="F791" s="2" t="s">
        <v>123</v>
      </c>
      <c r="G791" s="2" t="s">
        <v>1371</v>
      </c>
    </row>
    <row r="792" spans="1:7" x14ac:dyDescent="0.25">
      <c r="A792" s="2" t="s">
        <v>65</v>
      </c>
      <c r="B792" s="2" t="s">
        <v>1372</v>
      </c>
      <c r="C792" s="2" t="str">
        <f>_xlfn.CONCAT(AllFields[[#This Row],[Entity]]," &gt; ",AllFields[[#This Row],[Field Name]])</f>
        <v>Placement &gt; Client Site Town / City</v>
      </c>
      <c r="D792" s="2" t="s">
        <v>74</v>
      </c>
      <c r="E792" s="2" t="str">
        <f>""</f>
        <v/>
      </c>
      <c r="F792" s="2" t="s">
        <v>123</v>
      </c>
      <c r="G792" s="2" t="s">
        <v>1373</v>
      </c>
    </row>
    <row r="793" spans="1:7" x14ac:dyDescent="0.25">
      <c r="A793" s="2" t="s">
        <v>65</v>
      </c>
      <c r="B793" s="2" t="s">
        <v>1374</v>
      </c>
      <c r="C793" s="2" t="str">
        <f>_xlfn.CONCAT(AllFields[[#This Row],[Entity]]," &gt; ",AllFields[[#This Row],[Field Name]])</f>
        <v>Placement &gt; Client Specific Value 01</v>
      </c>
      <c r="D793" s="2" t="s">
        <v>74</v>
      </c>
      <c r="E793" s="2" t="str">
        <f>""</f>
        <v/>
      </c>
      <c r="F793" s="2" t="s">
        <v>123</v>
      </c>
      <c r="G793" s="2" t="s">
        <v>1375</v>
      </c>
    </row>
    <row r="794" spans="1:7" x14ac:dyDescent="0.25">
      <c r="A794" s="2" t="s">
        <v>65</v>
      </c>
      <c r="B794" s="2" t="s">
        <v>1376</v>
      </c>
      <c r="C794" s="2" t="str">
        <f>_xlfn.CONCAT(AllFields[[#This Row],[Entity]]," &gt; ",AllFields[[#This Row],[Field Name]])</f>
        <v>Placement &gt; Client Specific Value 02</v>
      </c>
      <c r="D794" s="2" t="s">
        <v>74</v>
      </c>
      <c r="E794" s="2" t="str">
        <f>""</f>
        <v/>
      </c>
      <c r="F794" s="2" t="s">
        <v>123</v>
      </c>
      <c r="G794" s="2" t="s">
        <v>1377</v>
      </c>
    </row>
    <row r="795" spans="1:7" x14ac:dyDescent="0.25">
      <c r="A795" s="2" t="s">
        <v>65</v>
      </c>
      <c r="B795" s="2" t="s">
        <v>1378</v>
      </c>
      <c r="C795" s="2" t="str">
        <f>_xlfn.CONCAT(AllFields[[#This Row],[Entity]]," &gt; ",AllFields[[#This Row],[Field Name]])</f>
        <v>Placement &gt; Client Specific Value 03</v>
      </c>
      <c r="D795" s="2" t="s">
        <v>74</v>
      </c>
      <c r="E795" s="2" t="str">
        <f>""</f>
        <v/>
      </c>
      <c r="F795" s="2" t="s">
        <v>123</v>
      </c>
      <c r="G795" s="2" t="s">
        <v>1379</v>
      </c>
    </row>
    <row r="796" spans="1:7" x14ac:dyDescent="0.25">
      <c r="A796" s="2" t="s">
        <v>65</v>
      </c>
      <c r="B796" s="2" t="s">
        <v>1380</v>
      </c>
      <c r="C796" s="2" t="str">
        <f>_xlfn.CONCAT(AllFields[[#This Row],[Entity]]," &gt; ",AllFields[[#This Row],[Field Name]])</f>
        <v>Placement &gt; Client Specific Value 04</v>
      </c>
      <c r="D796" s="2" t="s">
        <v>74</v>
      </c>
      <c r="E796" s="2" t="str">
        <f>""</f>
        <v/>
      </c>
      <c r="F796" s="2" t="s">
        <v>123</v>
      </c>
      <c r="G796" s="2" t="s">
        <v>1381</v>
      </c>
    </row>
    <row r="797" spans="1:7" x14ac:dyDescent="0.25">
      <c r="A797" s="2" t="s">
        <v>65</v>
      </c>
      <c r="B797" s="2" t="s">
        <v>1382</v>
      </c>
      <c r="C797" s="2" t="str">
        <f>_xlfn.CONCAT(AllFields[[#This Row],[Entity]]," &gt; ",AllFields[[#This Row],[Field Name]])</f>
        <v>Placement &gt; Client Specific Value 05</v>
      </c>
      <c r="D797" s="2" t="s">
        <v>74</v>
      </c>
      <c r="E797" s="2" t="str">
        <f>""</f>
        <v/>
      </c>
      <c r="F797" s="2" t="s">
        <v>123</v>
      </c>
      <c r="G797" s="2" t="s">
        <v>1383</v>
      </c>
    </row>
    <row r="798" spans="1:7" x14ac:dyDescent="0.25">
      <c r="A798" s="2" t="s">
        <v>65</v>
      </c>
      <c r="B798" s="2" t="s">
        <v>1384</v>
      </c>
      <c r="C798" s="2" t="str">
        <f>_xlfn.CONCAT(AllFields[[#This Row],[Entity]]," &gt; ",AllFields[[#This Row],[Field Name]])</f>
        <v>Placement &gt; Client Specific Value 06</v>
      </c>
      <c r="D798" s="2" t="s">
        <v>74</v>
      </c>
      <c r="E798" s="2" t="str">
        <f>""</f>
        <v/>
      </c>
      <c r="F798" s="2" t="s">
        <v>123</v>
      </c>
      <c r="G798" s="2" t="s">
        <v>1385</v>
      </c>
    </row>
    <row r="799" spans="1:7" x14ac:dyDescent="0.25">
      <c r="A799" s="2" t="s">
        <v>65</v>
      </c>
      <c r="B799" s="2" t="s">
        <v>1386</v>
      </c>
      <c r="C799" s="2" t="str">
        <f>_xlfn.CONCAT(AllFields[[#This Row],[Entity]]," &gt; ",AllFields[[#This Row],[Field Name]])</f>
        <v>Placement &gt; Client Specific Value 07</v>
      </c>
      <c r="D799" s="2" t="s">
        <v>74</v>
      </c>
      <c r="E799" s="2" t="str">
        <f>""</f>
        <v/>
      </c>
      <c r="F799" s="2" t="s">
        <v>123</v>
      </c>
      <c r="G799" s="2" t="s">
        <v>1387</v>
      </c>
    </row>
    <row r="800" spans="1:7" x14ac:dyDescent="0.25">
      <c r="A800" s="2" t="s">
        <v>65</v>
      </c>
      <c r="B800" s="2" t="s">
        <v>1388</v>
      </c>
      <c r="C800" s="2" t="str">
        <f>_xlfn.CONCAT(AllFields[[#This Row],[Entity]]," &gt; ",AllFields[[#This Row],[Field Name]])</f>
        <v>Placement &gt; Client Specific Value 08</v>
      </c>
      <c r="D800" s="2" t="s">
        <v>74</v>
      </c>
      <c r="E800" s="2" t="str">
        <f>""</f>
        <v/>
      </c>
      <c r="F800" s="2" t="s">
        <v>123</v>
      </c>
      <c r="G800" s="2" t="s">
        <v>1389</v>
      </c>
    </row>
    <row r="801" spans="1:7" x14ac:dyDescent="0.25">
      <c r="A801" s="2" t="s">
        <v>65</v>
      </c>
      <c r="B801" s="2" t="s">
        <v>1390</v>
      </c>
      <c r="C801" s="2" t="str">
        <f>_xlfn.CONCAT(AllFields[[#This Row],[Entity]]," &gt; ",AllFields[[#This Row],[Field Name]])</f>
        <v>Placement &gt; Client Template Pack</v>
      </c>
      <c r="D801" s="2" t="s">
        <v>74</v>
      </c>
      <c r="E801" s="2" t="str">
        <f>""</f>
        <v/>
      </c>
      <c r="F801" s="2" t="s">
        <v>123</v>
      </c>
      <c r="G801" s="2" t="s">
        <v>1391</v>
      </c>
    </row>
    <row r="802" spans="1:7" x14ac:dyDescent="0.25">
      <c r="A802" s="2" t="s">
        <v>65</v>
      </c>
      <c r="B802" s="2" t="s">
        <v>1392</v>
      </c>
      <c r="C802" s="2" t="str">
        <f>_xlfn.CONCAT(AllFields[[#This Row],[Entity]]," &gt; ",AllFields[[#This Row],[Field Name]])</f>
        <v>Placement &gt; ClientContract</v>
      </c>
      <c r="D802" s="2" t="s">
        <v>74</v>
      </c>
      <c r="E802" s="2" t="str">
        <f>""</f>
        <v/>
      </c>
      <c r="F802" s="2" t="s">
        <v>123</v>
      </c>
      <c r="G802" s="2" t="s">
        <v>1393</v>
      </c>
    </row>
    <row r="803" spans="1:7" x14ac:dyDescent="0.25">
      <c r="A803" s="2" t="s">
        <v>65</v>
      </c>
      <c r="B803" s="2" t="s">
        <v>1394</v>
      </c>
      <c r="C803" s="2" t="str">
        <f>_xlfn.CONCAT(AllFields[[#This Row],[Entity]]," &gt; ",AllFields[[#This Row],[Field Name]])</f>
        <v>Placement &gt; ClientLetter</v>
      </c>
      <c r="D803" s="2" t="s">
        <v>74</v>
      </c>
      <c r="E803" s="2" t="str">
        <f>""</f>
        <v/>
      </c>
      <c r="F803" s="2" t="s">
        <v>123</v>
      </c>
      <c r="G803" s="2" t="s">
        <v>1395</v>
      </c>
    </row>
    <row r="804" spans="1:7" x14ac:dyDescent="0.25">
      <c r="A804" s="2" t="s">
        <v>65</v>
      </c>
      <c r="B804" s="2" t="s">
        <v>1396</v>
      </c>
      <c r="C804" s="2" t="str">
        <f>_xlfn.CONCAT(AllFields[[#This Row],[Entity]]," &gt; ",AllFields[[#This Row],[Field Name]])</f>
        <v>Placement &gt; ClientSchedule</v>
      </c>
      <c r="D804" s="2" t="s">
        <v>74</v>
      </c>
      <c r="E804" s="2" t="str">
        <f>""</f>
        <v/>
      </c>
      <c r="F804" s="2" t="s">
        <v>123</v>
      </c>
      <c r="G804" s="2" t="s">
        <v>1397</v>
      </c>
    </row>
    <row r="805" spans="1:7" x14ac:dyDescent="0.25">
      <c r="A805" s="2" t="s">
        <v>65</v>
      </c>
      <c r="B805" s="2" t="s">
        <v>369</v>
      </c>
      <c r="C805" s="2" t="str">
        <f>_xlfn.CONCAT(AllFields[[#This Row],[Entity]]," &gt; ",AllFields[[#This Row],[Field Name]])</f>
        <v>Placement &gt; Comments</v>
      </c>
      <c r="D805" s="2" t="s">
        <v>74</v>
      </c>
      <c r="E805" s="2" t="str">
        <f>""</f>
        <v/>
      </c>
      <c r="F805" s="2" t="s">
        <v>123</v>
      </c>
      <c r="G805" s="2" t="s">
        <v>1398</v>
      </c>
    </row>
    <row r="806" spans="1:7" x14ac:dyDescent="0.25">
      <c r="A806" s="2" t="s">
        <v>65</v>
      </c>
      <c r="B806" s="2" t="s">
        <v>1399</v>
      </c>
      <c r="C806" s="2" t="str">
        <f>_xlfn.CONCAT(AllFields[[#This Row],[Entity]]," &gt; ",AllFields[[#This Row],[Field Name]])</f>
        <v>Placement &gt; Commission 0</v>
      </c>
      <c r="D806" s="2" t="s">
        <v>74</v>
      </c>
      <c r="E806" s="2" t="str">
        <f>""</f>
        <v/>
      </c>
      <c r="F806" s="2" t="s">
        <v>92</v>
      </c>
      <c r="G806" s="2" t="s">
        <v>1400</v>
      </c>
    </row>
    <row r="807" spans="1:7" x14ac:dyDescent="0.25">
      <c r="A807" s="2" t="s">
        <v>65</v>
      </c>
      <c r="B807" s="2" t="s">
        <v>1401</v>
      </c>
      <c r="C807" s="2" t="str">
        <f>_xlfn.CONCAT(AllFields[[#This Row],[Entity]]," &gt; ",AllFields[[#This Row],[Field Name]])</f>
        <v>Placement &gt; Commission 0 GP</v>
      </c>
      <c r="D807" s="2" t="s">
        <v>74</v>
      </c>
      <c r="E807" s="2" t="str">
        <f>""</f>
        <v/>
      </c>
      <c r="F807" s="2" t="s">
        <v>107</v>
      </c>
      <c r="G807" s="2" t="s">
        <v>1402</v>
      </c>
    </row>
    <row r="808" spans="1:7" x14ac:dyDescent="0.25">
      <c r="A808" s="2" t="s">
        <v>65</v>
      </c>
      <c r="B808" s="2" t="s">
        <v>1403</v>
      </c>
      <c r="C808" s="2" t="str">
        <f>_xlfn.CONCAT(AllFields[[#This Row],[Entity]]," &gt; ",AllFields[[#This Row],[Field Name]])</f>
        <v>Placement &gt; Commission 0 GP (Base)</v>
      </c>
      <c r="D808" s="2" t="s">
        <v>74</v>
      </c>
      <c r="E808" s="2" t="str">
        <f>""</f>
        <v/>
      </c>
      <c r="F808" s="2" t="s">
        <v>107</v>
      </c>
      <c r="G808" s="2" t="s">
        <v>1404</v>
      </c>
    </row>
    <row r="809" spans="1:7" x14ac:dyDescent="0.25">
      <c r="A809" s="2" t="s">
        <v>65</v>
      </c>
      <c r="B809" s="2" t="s">
        <v>1405</v>
      </c>
      <c r="C809" s="2" t="str">
        <f>_xlfn.CONCAT(AllFields[[#This Row],[Entity]]," &gt; ",AllFields[[#This Row],[Field Name]])</f>
        <v>Placement &gt; Commission 1</v>
      </c>
      <c r="D809" s="2" t="s">
        <v>74</v>
      </c>
      <c r="E809" s="2" t="str">
        <f>""</f>
        <v/>
      </c>
      <c r="F809" s="2" t="s">
        <v>92</v>
      </c>
      <c r="G809" s="2" t="s">
        <v>1406</v>
      </c>
    </row>
    <row r="810" spans="1:7" x14ac:dyDescent="0.25">
      <c r="A810" s="2" t="s">
        <v>65</v>
      </c>
      <c r="B810" s="2" t="s">
        <v>1407</v>
      </c>
      <c r="C810" s="2" t="str">
        <f>_xlfn.CONCAT(AllFields[[#This Row],[Entity]]," &gt; ",AllFields[[#This Row],[Field Name]])</f>
        <v>Placement &gt; Commission 1 GP</v>
      </c>
      <c r="D810" s="2" t="s">
        <v>74</v>
      </c>
      <c r="E810" s="2" t="str">
        <f>""</f>
        <v/>
      </c>
      <c r="F810" s="2" t="s">
        <v>107</v>
      </c>
      <c r="G810" s="2" t="s">
        <v>1408</v>
      </c>
    </row>
    <row r="811" spans="1:7" x14ac:dyDescent="0.25">
      <c r="A811" s="2" t="s">
        <v>65</v>
      </c>
      <c r="B811" s="2" t="s">
        <v>1409</v>
      </c>
      <c r="C811" s="2" t="str">
        <f>_xlfn.CONCAT(AllFields[[#This Row],[Entity]]," &gt; ",AllFields[[#This Row],[Field Name]])</f>
        <v>Placement &gt; Commission 1 GP (Base)</v>
      </c>
      <c r="D811" s="2" t="s">
        <v>74</v>
      </c>
      <c r="E811" s="2" t="str">
        <f>""</f>
        <v/>
      </c>
      <c r="F811" s="2" t="s">
        <v>107</v>
      </c>
      <c r="G811" s="2" t="s">
        <v>1410</v>
      </c>
    </row>
    <row r="812" spans="1:7" x14ac:dyDescent="0.25">
      <c r="A812" s="2" t="s">
        <v>65</v>
      </c>
      <c r="B812" s="2" t="s">
        <v>1411</v>
      </c>
      <c r="C812" s="2" t="str">
        <f>_xlfn.CONCAT(AllFields[[#This Row],[Entity]]," &gt; ",AllFields[[#This Row],[Field Name]])</f>
        <v>Placement &gt; Commission 2</v>
      </c>
      <c r="D812" s="2" t="s">
        <v>74</v>
      </c>
      <c r="E812" s="2" t="str">
        <f>""</f>
        <v/>
      </c>
      <c r="F812" s="2" t="s">
        <v>92</v>
      </c>
      <c r="G812" s="2" t="s">
        <v>1412</v>
      </c>
    </row>
    <row r="813" spans="1:7" x14ac:dyDescent="0.25">
      <c r="A813" s="2" t="s">
        <v>65</v>
      </c>
      <c r="B813" s="2" t="s">
        <v>1413</v>
      </c>
      <c r="C813" s="2" t="str">
        <f>_xlfn.CONCAT(AllFields[[#This Row],[Entity]]," &gt; ",AllFields[[#This Row],[Field Name]])</f>
        <v>Placement &gt; Commission 2 GP</v>
      </c>
      <c r="D813" s="2" t="s">
        <v>74</v>
      </c>
      <c r="E813" s="2" t="str">
        <f>""</f>
        <v/>
      </c>
      <c r="F813" s="2" t="s">
        <v>107</v>
      </c>
      <c r="G813" s="2" t="s">
        <v>1414</v>
      </c>
    </row>
    <row r="814" spans="1:7" x14ac:dyDescent="0.25">
      <c r="A814" s="2" t="s">
        <v>65</v>
      </c>
      <c r="B814" s="2" t="s">
        <v>1415</v>
      </c>
      <c r="C814" s="2" t="str">
        <f>_xlfn.CONCAT(AllFields[[#This Row],[Entity]]," &gt; ",AllFields[[#This Row],[Field Name]])</f>
        <v>Placement &gt; Commission 2 GP (Base)</v>
      </c>
      <c r="D814" s="2" t="s">
        <v>74</v>
      </c>
      <c r="E814" s="2" t="str">
        <f>""</f>
        <v/>
      </c>
      <c r="F814" s="2" t="s">
        <v>107</v>
      </c>
      <c r="G814" s="2" t="s">
        <v>1416</v>
      </c>
    </row>
    <row r="815" spans="1:7" x14ac:dyDescent="0.25">
      <c r="A815" s="2" t="s">
        <v>65</v>
      </c>
      <c r="B815" s="2" t="s">
        <v>1417</v>
      </c>
      <c r="C815" s="2" t="str">
        <f>_xlfn.CONCAT(AllFields[[#This Row],[Entity]]," &gt; ",AllFields[[#This Row],[Field Name]])</f>
        <v>Placement &gt; Commission 3</v>
      </c>
      <c r="D815" s="2" t="s">
        <v>74</v>
      </c>
      <c r="E815" s="2" t="str">
        <f>""</f>
        <v/>
      </c>
      <c r="F815" s="2" t="s">
        <v>92</v>
      </c>
      <c r="G815" s="2" t="s">
        <v>1418</v>
      </c>
    </row>
    <row r="816" spans="1:7" x14ac:dyDescent="0.25">
      <c r="A816" s="2" t="s">
        <v>65</v>
      </c>
      <c r="B816" s="2" t="s">
        <v>1419</v>
      </c>
      <c r="C816" s="2" t="str">
        <f>_xlfn.CONCAT(AllFields[[#This Row],[Entity]]," &gt; ",AllFields[[#This Row],[Field Name]])</f>
        <v>Placement &gt; Commission 3 GP</v>
      </c>
      <c r="D816" s="2" t="s">
        <v>74</v>
      </c>
      <c r="E816" s="2" t="str">
        <f>""</f>
        <v/>
      </c>
      <c r="F816" s="2" t="s">
        <v>107</v>
      </c>
      <c r="G816" s="2" t="s">
        <v>1420</v>
      </c>
    </row>
    <row r="817" spans="1:7" x14ac:dyDescent="0.25">
      <c r="A817" s="2" t="s">
        <v>65</v>
      </c>
      <c r="B817" s="2" t="s">
        <v>1421</v>
      </c>
      <c r="C817" s="2" t="str">
        <f>_xlfn.CONCAT(AllFields[[#This Row],[Entity]]," &gt; ",AllFields[[#This Row],[Field Name]])</f>
        <v>Placement &gt; Commission 3 GP (Base)</v>
      </c>
      <c r="D817" s="2" t="s">
        <v>74</v>
      </c>
      <c r="E817" s="2" t="str">
        <f>""</f>
        <v/>
      </c>
      <c r="F817" s="2" t="s">
        <v>107</v>
      </c>
      <c r="G817" s="2" t="s">
        <v>1422</v>
      </c>
    </row>
    <row r="818" spans="1:7" x14ac:dyDescent="0.25">
      <c r="A818" s="2" t="s">
        <v>65</v>
      </c>
      <c r="B818" s="2" t="s">
        <v>1423</v>
      </c>
      <c r="C818" s="2" t="str">
        <f>_xlfn.CONCAT(AllFields[[#This Row],[Entity]]," &gt; ",AllFields[[#This Row],[Field Name]])</f>
        <v>Placement &gt; Commission Flat Rate 0</v>
      </c>
      <c r="D818" s="2" t="s">
        <v>74</v>
      </c>
      <c r="E818" s="2" t="str">
        <f>""</f>
        <v/>
      </c>
      <c r="F818" s="2" t="s">
        <v>107</v>
      </c>
      <c r="G818" s="2" t="s">
        <v>1424</v>
      </c>
    </row>
    <row r="819" spans="1:7" x14ac:dyDescent="0.25">
      <c r="A819" s="2" t="s">
        <v>65</v>
      </c>
      <c r="B819" s="2" t="s">
        <v>1425</v>
      </c>
      <c r="C819" s="2" t="str">
        <f>_xlfn.CONCAT(AllFields[[#This Row],[Entity]]," &gt; ",AllFields[[#This Row],[Field Name]])</f>
        <v>Placement &gt; Commission Flat Rate 0 (Base)</v>
      </c>
      <c r="D819" s="2" t="s">
        <v>74</v>
      </c>
      <c r="E819" s="2" t="str">
        <f>""</f>
        <v/>
      </c>
      <c r="F819" s="2" t="s">
        <v>107</v>
      </c>
      <c r="G819" s="2" t="s">
        <v>1426</v>
      </c>
    </row>
    <row r="820" spans="1:7" x14ac:dyDescent="0.25">
      <c r="A820" s="2" t="s">
        <v>65</v>
      </c>
      <c r="B820" s="2" t="s">
        <v>1427</v>
      </c>
      <c r="C820" s="2" t="str">
        <f>_xlfn.CONCAT(AllFields[[#This Row],[Entity]]," &gt; ",AllFields[[#This Row],[Field Name]])</f>
        <v>Placement &gt; Commission Flat Rate 1</v>
      </c>
      <c r="D820" s="2" t="s">
        <v>74</v>
      </c>
      <c r="E820" s="2" t="str">
        <f>""</f>
        <v/>
      </c>
      <c r="F820" s="2" t="s">
        <v>107</v>
      </c>
      <c r="G820" s="2" t="s">
        <v>1428</v>
      </c>
    </row>
    <row r="821" spans="1:7" x14ac:dyDescent="0.25">
      <c r="A821" s="2" t="s">
        <v>65</v>
      </c>
      <c r="B821" s="2" t="s">
        <v>1429</v>
      </c>
      <c r="C821" s="2" t="str">
        <f>_xlfn.CONCAT(AllFields[[#This Row],[Entity]]," &gt; ",AllFields[[#This Row],[Field Name]])</f>
        <v>Placement &gt; Commission Flat Rate 1 (Base)</v>
      </c>
      <c r="D821" s="2" t="s">
        <v>74</v>
      </c>
      <c r="E821" s="2" t="str">
        <f>""</f>
        <v/>
      </c>
      <c r="F821" s="2" t="s">
        <v>107</v>
      </c>
      <c r="G821" s="2" t="s">
        <v>1430</v>
      </c>
    </row>
    <row r="822" spans="1:7" x14ac:dyDescent="0.25">
      <c r="A822" s="2" t="s">
        <v>65</v>
      </c>
      <c r="B822" s="2" t="s">
        <v>1431</v>
      </c>
      <c r="C822" s="2" t="str">
        <f>_xlfn.CONCAT(AllFields[[#This Row],[Entity]]," &gt; ",AllFields[[#This Row],[Field Name]])</f>
        <v>Placement &gt; Commission Flat Rate 2</v>
      </c>
      <c r="D822" s="2" t="s">
        <v>74</v>
      </c>
      <c r="E822" s="2" t="str">
        <f>""</f>
        <v/>
      </c>
      <c r="F822" s="2" t="s">
        <v>107</v>
      </c>
      <c r="G822" s="2" t="s">
        <v>1432</v>
      </c>
    </row>
    <row r="823" spans="1:7" x14ac:dyDescent="0.25">
      <c r="A823" s="2" t="s">
        <v>65</v>
      </c>
      <c r="B823" s="2" t="s">
        <v>1433</v>
      </c>
      <c r="C823" s="2" t="str">
        <f>_xlfn.CONCAT(AllFields[[#This Row],[Entity]]," &gt; ",AllFields[[#This Row],[Field Name]])</f>
        <v>Placement &gt; Commission Flat Rate 2 (Base)</v>
      </c>
      <c r="D823" s="2" t="s">
        <v>74</v>
      </c>
      <c r="E823" s="2" t="str">
        <f>""</f>
        <v/>
      </c>
      <c r="F823" s="2" t="s">
        <v>107</v>
      </c>
      <c r="G823" s="2" t="s">
        <v>1434</v>
      </c>
    </row>
    <row r="824" spans="1:7" x14ac:dyDescent="0.25">
      <c r="A824" s="2" t="s">
        <v>65</v>
      </c>
      <c r="B824" s="2" t="s">
        <v>1435</v>
      </c>
      <c r="C824" s="2" t="str">
        <f>_xlfn.CONCAT(AllFields[[#This Row],[Entity]]," &gt; ",AllFields[[#This Row],[Field Name]])</f>
        <v>Placement &gt; Commission Flat Rate 3</v>
      </c>
      <c r="D824" s="2" t="s">
        <v>74</v>
      </c>
      <c r="E824" s="2" t="str">
        <f>""</f>
        <v/>
      </c>
      <c r="F824" s="2" t="s">
        <v>107</v>
      </c>
      <c r="G824" s="2" t="s">
        <v>1436</v>
      </c>
    </row>
    <row r="825" spans="1:7" x14ac:dyDescent="0.25">
      <c r="A825" s="2" t="s">
        <v>65</v>
      </c>
      <c r="B825" s="2" t="s">
        <v>1437</v>
      </c>
      <c r="C825" s="2" t="str">
        <f>_xlfn.CONCAT(AllFields[[#This Row],[Entity]]," &gt; ",AllFields[[#This Row],[Field Name]])</f>
        <v>Placement &gt; Commission Flat Rate 3 (Base)</v>
      </c>
      <c r="D825" s="2" t="s">
        <v>74</v>
      </c>
      <c r="E825" s="2" t="str">
        <f>""</f>
        <v/>
      </c>
      <c r="F825" s="2" t="s">
        <v>107</v>
      </c>
      <c r="G825" s="2" t="s">
        <v>1438</v>
      </c>
    </row>
    <row r="826" spans="1:7" x14ac:dyDescent="0.25">
      <c r="A826" s="2" t="s">
        <v>65</v>
      </c>
      <c r="B826" s="2" t="s">
        <v>1439</v>
      </c>
      <c r="C826" s="2" t="str">
        <f>_xlfn.CONCAT(AllFields[[#This Row],[Entity]]," &gt; ",AllFields[[#This Row],[Field Name]])</f>
        <v>Placement &gt; Commission Rate 0</v>
      </c>
      <c r="D826" s="2" t="s">
        <v>74</v>
      </c>
      <c r="E826" s="2" t="str">
        <f>""</f>
        <v/>
      </c>
      <c r="F826" s="2" t="s">
        <v>92</v>
      </c>
      <c r="G826" s="2" t="s">
        <v>1440</v>
      </c>
    </row>
    <row r="827" spans="1:7" x14ac:dyDescent="0.25">
      <c r="A827" s="2" t="s">
        <v>65</v>
      </c>
      <c r="B827" s="2" t="s">
        <v>1441</v>
      </c>
      <c r="C827" s="2" t="str">
        <f>_xlfn.CONCAT(AllFields[[#This Row],[Entity]]," &gt; ",AllFields[[#This Row],[Field Name]])</f>
        <v>Placement &gt; Commission Rate 1</v>
      </c>
      <c r="D827" s="2" t="s">
        <v>74</v>
      </c>
      <c r="E827" s="2" t="str">
        <f>""</f>
        <v/>
      </c>
      <c r="F827" s="2" t="s">
        <v>92</v>
      </c>
      <c r="G827" s="2" t="s">
        <v>1442</v>
      </c>
    </row>
    <row r="828" spans="1:7" x14ac:dyDescent="0.25">
      <c r="A828" s="2" t="s">
        <v>65</v>
      </c>
      <c r="B828" s="2" t="s">
        <v>1443</v>
      </c>
      <c r="C828" s="2" t="str">
        <f>_xlfn.CONCAT(AllFields[[#This Row],[Entity]]," &gt; ",AllFields[[#This Row],[Field Name]])</f>
        <v>Placement &gt; Commission Rate 2</v>
      </c>
      <c r="D828" s="2" t="s">
        <v>74</v>
      </c>
      <c r="E828" s="2" t="str">
        <f>""</f>
        <v/>
      </c>
      <c r="F828" s="2" t="s">
        <v>92</v>
      </c>
      <c r="G828" s="2" t="s">
        <v>1444</v>
      </c>
    </row>
    <row r="829" spans="1:7" x14ac:dyDescent="0.25">
      <c r="A829" s="2" t="s">
        <v>65</v>
      </c>
      <c r="B829" s="2" t="s">
        <v>1445</v>
      </c>
      <c r="C829" s="2" t="str">
        <f>_xlfn.CONCAT(AllFields[[#This Row],[Entity]]," &gt; ",AllFields[[#This Row],[Field Name]])</f>
        <v>Placement &gt; Commission Rate 3</v>
      </c>
      <c r="D829" s="2" t="s">
        <v>74</v>
      </c>
      <c r="E829" s="2" t="str">
        <f>""</f>
        <v/>
      </c>
      <c r="F829" s="2" t="s">
        <v>92</v>
      </c>
      <c r="G829" s="2" t="s">
        <v>1446</v>
      </c>
    </row>
    <row r="830" spans="1:7" x14ac:dyDescent="0.25">
      <c r="A830" s="2" t="s">
        <v>65</v>
      </c>
      <c r="B830" s="2" t="s">
        <v>1447</v>
      </c>
      <c r="C830" s="2" t="str">
        <f>_xlfn.CONCAT(AllFields[[#This Row],[Entity]]," &gt; ",AllFields[[#This Row],[Field Name]])</f>
        <v>Placement &gt; Commission Total</v>
      </c>
      <c r="D830" s="2" t="s">
        <v>74</v>
      </c>
      <c r="E830" s="2" t="str">
        <f>""</f>
        <v/>
      </c>
      <c r="F830" s="2" t="s">
        <v>92</v>
      </c>
      <c r="G830" s="2" t="s">
        <v>1448</v>
      </c>
    </row>
    <row r="831" spans="1:7" x14ac:dyDescent="0.25">
      <c r="A831" s="2" t="s">
        <v>65</v>
      </c>
      <c r="B831" s="2" t="s">
        <v>1449</v>
      </c>
      <c r="C831" s="2" t="str">
        <f>_xlfn.CONCAT(AllFields[[#This Row],[Entity]]," &gt; ",AllFields[[#This Row],[Field Name]])</f>
        <v>Placement &gt; Company Equipment</v>
      </c>
      <c r="D831" s="2" t="s">
        <v>74</v>
      </c>
      <c r="E831" s="2" t="str">
        <f>""</f>
        <v/>
      </c>
      <c r="F831" s="2" t="s">
        <v>132</v>
      </c>
      <c r="G831" s="2" t="s">
        <v>1450</v>
      </c>
    </row>
    <row r="832" spans="1:7" x14ac:dyDescent="0.25">
      <c r="A832" s="2" t="s">
        <v>65</v>
      </c>
      <c r="B832" s="2" t="s">
        <v>1451</v>
      </c>
      <c r="C832" s="2" t="str">
        <f>_xlfn.CONCAT(AllFields[[#This Row],[Entity]]," &gt; ",AllFields[[#This Row],[Field Name]])</f>
        <v>Placement &gt; Compliance % complete</v>
      </c>
      <c r="D832" s="2" t="s">
        <v>74</v>
      </c>
      <c r="E832" s="2" t="str">
        <f>""</f>
        <v/>
      </c>
      <c r="F832" s="2" t="s">
        <v>119</v>
      </c>
      <c r="G832" s="2" t="s">
        <v>1452</v>
      </c>
    </row>
    <row r="833" spans="1:7" x14ac:dyDescent="0.25">
      <c r="A833" s="2" t="s">
        <v>65</v>
      </c>
      <c r="B833" s="2" t="s">
        <v>1453</v>
      </c>
      <c r="C833" s="2" t="str">
        <f>_xlfn.CONCAT(AllFields[[#This Row],[Entity]]," &gt; ",AllFields[[#This Row],[Field Name]])</f>
        <v>Placement &gt; Compliance or Onboarding</v>
      </c>
      <c r="D833" s="2" t="s">
        <v>74</v>
      </c>
      <c r="E833" s="2" t="str">
        <f>""</f>
        <v/>
      </c>
      <c r="F833" s="2" t="s">
        <v>78</v>
      </c>
      <c r="G833" s="2" t="s">
        <v>1454</v>
      </c>
    </row>
    <row r="834" spans="1:7" x14ac:dyDescent="0.25">
      <c r="A834" s="2" t="s">
        <v>65</v>
      </c>
      <c r="B834" s="2" t="s">
        <v>1455</v>
      </c>
      <c r="C834" s="2" t="str">
        <f>_xlfn.CONCAT(AllFields[[#This Row],[Entity]]," &gt; ",AllFields[[#This Row],[Field Name]])</f>
        <v>Placement &gt; Compliancy</v>
      </c>
      <c r="D834" s="2" t="s">
        <v>74</v>
      </c>
      <c r="E834" s="2" t="str">
        <f>""</f>
        <v/>
      </c>
      <c r="F834" s="2" t="s">
        <v>78</v>
      </c>
      <c r="G834" s="2" t="s">
        <v>1456</v>
      </c>
    </row>
    <row r="835" spans="1:7" x14ac:dyDescent="0.25">
      <c r="A835" s="2" t="s">
        <v>65</v>
      </c>
      <c r="B835" s="2" t="s">
        <v>1457</v>
      </c>
      <c r="C835" s="2" t="str">
        <f>_xlfn.CONCAT(AllFields[[#This Row],[Entity]]," &gt; ",AllFields[[#This Row],[Field Name]])</f>
        <v>Placement &gt; Compliant on Create</v>
      </c>
      <c r="D835" s="2" t="s">
        <v>74</v>
      </c>
      <c r="E835" s="2" t="str">
        <f>""</f>
        <v/>
      </c>
      <c r="F835" s="2" t="s">
        <v>114</v>
      </c>
      <c r="G835" s="2" t="s">
        <v>1458</v>
      </c>
    </row>
    <row r="836" spans="1:7" x14ac:dyDescent="0.25">
      <c r="A836" s="2" t="s">
        <v>65</v>
      </c>
      <c r="B836" s="2" t="s">
        <v>1459</v>
      </c>
      <c r="C836" s="2" t="str">
        <f>_xlfn.CONCAT(AllFields[[#This Row],[Entity]]," &gt; ",AllFields[[#This Row],[Field Name]])</f>
        <v>Placement &gt; Contract Bonus</v>
      </c>
      <c r="D836" s="2" t="s">
        <v>74</v>
      </c>
      <c r="E836" s="2" t="str">
        <f>""</f>
        <v/>
      </c>
      <c r="F836" s="2" t="s">
        <v>107</v>
      </c>
      <c r="G836" s="2" t="s">
        <v>1460</v>
      </c>
    </row>
    <row r="837" spans="1:7" x14ac:dyDescent="0.25">
      <c r="A837" s="2" t="s">
        <v>65</v>
      </c>
      <c r="B837" s="2" t="s">
        <v>1461</v>
      </c>
      <c r="C837" s="2" t="str">
        <f>_xlfn.CONCAT(AllFields[[#This Row],[Entity]]," &gt; ",AllFields[[#This Row],[Field Name]])</f>
        <v>Placement &gt; Contract Bonus (Base)</v>
      </c>
      <c r="D837" s="2" t="s">
        <v>74</v>
      </c>
      <c r="E837" s="2" t="str">
        <f>""</f>
        <v/>
      </c>
      <c r="F837" s="2" t="s">
        <v>107</v>
      </c>
      <c r="G837" s="2" t="s">
        <v>1462</v>
      </c>
    </row>
    <row r="838" spans="1:7" x14ac:dyDescent="0.25">
      <c r="A838" s="2" t="s">
        <v>65</v>
      </c>
      <c r="B838" s="2" t="s">
        <v>1463</v>
      </c>
      <c r="C838" s="2" t="str">
        <f>_xlfn.CONCAT(AllFields[[#This Row],[Entity]]," &gt; ",AllFields[[#This Row],[Field Name]])</f>
        <v>Placement &gt; Contract Bonus Description</v>
      </c>
      <c r="D838" s="2" t="s">
        <v>74</v>
      </c>
      <c r="E838" s="2" t="str">
        <f>""</f>
        <v/>
      </c>
      <c r="F838" s="2" t="s">
        <v>123</v>
      </c>
      <c r="G838" s="2" t="s">
        <v>1464</v>
      </c>
    </row>
    <row r="839" spans="1:7" x14ac:dyDescent="0.25">
      <c r="A839" s="2" t="s">
        <v>65</v>
      </c>
      <c r="B839" s="2" t="s">
        <v>1465</v>
      </c>
      <c r="C839" s="2" t="str">
        <f>_xlfn.CONCAT(AllFields[[#This Row],[Entity]]," &gt; ",AllFields[[#This Row],[Field Name]])</f>
        <v>Placement &gt; Contract Bonus Frequency</v>
      </c>
      <c r="D839" s="2" t="s">
        <v>74</v>
      </c>
      <c r="E839" s="2" t="str">
        <f>""</f>
        <v/>
      </c>
      <c r="F839" s="2" t="s">
        <v>78</v>
      </c>
      <c r="G839" s="2" t="s">
        <v>1466</v>
      </c>
    </row>
    <row r="840" spans="1:7" x14ac:dyDescent="0.25">
      <c r="A840" s="2" t="s">
        <v>65</v>
      </c>
      <c r="B840" s="2" t="s">
        <v>1467</v>
      </c>
      <c r="C840" s="2" t="str">
        <f>_xlfn.CONCAT(AllFields[[#This Row],[Entity]]," &gt; ",AllFields[[#This Row],[Field Name]])</f>
        <v>Placement &gt; Contract Bonus Timesheet Interval</v>
      </c>
      <c r="D840" s="2" t="s">
        <v>74</v>
      </c>
      <c r="E840" s="2" t="str">
        <f>""</f>
        <v/>
      </c>
      <c r="F840" s="2" t="s">
        <v>78</v>
      </c>
      <c r="G840" s="2" t="s">
        <v>1468</v>
      </c>
    </row>
    <row r="841" spans="1:7" x14ac:dyDescent="0.25">
      <c r="A841" s="2" t="s">
        <v>65</v>
      </c>
      <c r="B841" s="2" t="s">
        <v>1469</v>
      </c>
      <c r="C841" s="2" t="str">
        <f>_xlfn.CONCAT(AllFields[[#This Row],[Entity]]," &gt; ",AllFields[[#This Row],[Field Name]])</f>
        <v>Placement &gt; Contract Frequency</v>
      </c>
      <c r="D841" s="2" t="s">
        <v>74</v>
      </c>
      <c r="E841" s="2" t="str">
        <f>""</f>
        <v/>
      </c>
      <c r="F841" s="2" t="s">
        <v>78</v>
      </c>
      <c r="G841" s="2" t="s">
        <v>1470</v>
      </c>
    </row>
    <row r="842" spans="1:7" x14ac:dyDescent="0.25">
      <c r="A842" s="2" t="s">
        <v>65</v>
      </c>
      <c r="B842" s="2" t="s">
        <v>1471</v>
      </c>
      <c r="C842" s="2" t="str">
        <f>_xlfn.CONCAT(AllFields[[#This Row],[Entity]]," &gt; ",AllFields[[#This Row],[Field Name]])</f>
        <v>Placement &gt; Contract Holiday Pay</v>
      </c>
      <c r="D842" s="2" t="s">
        <v>74</v>
      </c>
      <c r="E842" s="2" t="str">
        <f>""</f>
        <v/>
      </c>
      <c r="F842" s="2" t="s">
        <v>107</v>
      </c>
      <c r="G842" s="2" t="s">
        <v>1472</v>
      </c>
    </row>
    <row r="843" spans="1:7" x14ac:dyDescent="0.25">
      <c r="A843" s="2" t="s">
        <v>65</v>
      </c>
      <c r="B843" s="2" t="s">
        <v>1473</v>
      </c>
      <c r="C843" s="2" t="str">
        <f>_xlfn.CONCAT(AllFields[[#This Row],[Entity]]," &gt; ",AllFields[[#This Row],[Field Name]])</f>
        <v>Placement &gt; Contract Holiday Pay (Base)</v>
      </c>
      <c r="D843" s="2" t="s">
        <v>74</v>
      </c>
      <c r="E843" s="2" t="str">
        <f>""</f>
        <v/>
      </c>
      <c r="F843" s="2" t="s">
        <v>107</v>
      </c>
      <c r="G843" s="2" t="s">
        <v>1474</v>
      </c>
    </row>
    <row r="844" spans="1:7" x14ac:dyDescent="0.25">
      <c r="A844" s="2" t="s">
        <v>65</v>
      </c>
      <c r="B844" s="2" t="s">
        <v>1475</v>
      </c>
      <c r="C844" s="2" t="str">
        <f>_xlfn.CONCAT(AllFields[[#This Row],[Entity]]," &gt; ",AllFields[[#This Row],[Field Name]])</f>
        <v>Placement &gt; Contract Standard Pay</v>
      </c>
      <c r="D844" s="2" t="s">
        <v>74</v>
      </c>
      <c r="E844" s="2" t="str">
        <f>""</f>
        <v/>
      </c>
      <c r="F844" s="2" t="s">
        <v>92</v>
      </c>
      <c r="G844" s="2" t="s">
        <v>1476</v>
      </c>
    </row>
    <row r="845" spans="1:7" x14ac:dyDescent="0.25">
      <c r="A845" s="2" t="s">
        <v>65</v>
      </c>
      <c r="B845" s="2" t="s">
        <v>1477</v>
      </c>
      <c r="C845" s="2" t="str">
        <f>_xlfn.CONCAT(AllFields[[#This Row],[Entity]]," &gt; ",AllFields[[#This Row],[Field Name]])</f>
        <v>Placement &gt; Create Commission Lines</v>
      </c>
      <c r="D845" s="2" t="s">
        <v>74</v>
      </c>
      <c r="E845" s="2" t="str">
        <f>""</f>
        <v/>
      </c>
      <c r="F845" s="2" t="s">
        <v>114</v>
      </c>
      <c r="G845" s="2" t="s">
        <v>1478</v>
      </c>
    </row>
    <row r="846" spans="1:7" x14ac:dyDescent="0.25">
      <c r="A846" s="2" t="s">
        <v>65</v>
      </c>
      <c r="B846" s="2" t="s">
        <v>1479</v>
      </c>
      <c r="C846" s="2" t="str">
        <f>_xlfn.CONCAT(AllFields[[#This Row],[Entity]]," &gt; ",AllFields[[#This Row],[Field Name]])</f>
        <v>Placement &gt; Create Expenses?</v>
      </c>
      <c r="D846" s="2" t="s">
        <v>74</v>
      </c>
      <c r="E846" s="2" t="str">
        <f>""</f>
        <v/>
      </c>
      <c r="F846" s="2" t="s">
        <v>114</v>
      </c>
      <c r="G846" s="2" t="s">
        <v>1480</v>
      </c>
    </row>
    <row r="847" spans="1:7" x14ac:dyDescent="0.25">
      <c r="A847" s="2" t="s">
        <v>65</v>
      </c>
      <c r="B847" s="2" t="s">
        <v>375</v>
      </c>
      <c r="C847" s="2" t="str">
        <f>_xlfn.CONCAT(AllFields[[#This Row],[Entity]]," &gt; ",AllFields[[#This Row],[Field Name]])</f>
        <v>Placement &gt; Create timesheets?</v>
      </c>
      <c r="D847" s="2" t="s">
        <v>74</v>
      </c>
      <c r="E847" s="2" t="str">
        <f>""</f>
        <v/>
      </c>
      <c r="F847" s="2" t="s">
        <v>114</v>
      </c>
      <c r="G847" s="2" t="s">
        <v>376</v>
      </c>
    </row>
    <row r="848" spans="1:7" x14ac:dyDescent="0.25">
      <c r="A848" s="2" t="s">
        <v>65</v>
      </c>
      <c r="B848" s="2" t="s">
        <v>82</v>
      </c>
      <c r="C848" s="2" t="str">
        <f>_xlfn.CONCAT(AllFields[[#This Row],[Entity]]," &gt; ",AllFields[[#This Row],[Field Name]])</f>
        <v>Placement &gt; Created On</v>
      </c>
      <c r="D848" s="2" t="s">
        <v>74</v>
      </c>
      <c r="E848" s="2" t="str">
        <f>""</f>
        <v/>
      </c>
      <c r="F848" s="2" t="s">
        <v>83</v>
      </c>
      <c r="G848" s="2" t="s">
        <v>84</v>
      </c>
    </row>
    <row r="849" spans="1:7" x14ac:dyDescent="0.25">
      <c r="A849" s="2" t="s">
        <v>65</v>
      </c>
      <c r="B849" s="2" t="s">
        <v>1481</v>
      </c>
      <c r="C849" s="2" t="str">
        <f>_xlfn.CONCAT(AllFields[[#This Row],[Entity]]," &gt; ",AllFields[[#This Row],[Field Name]])</f>
        <v>Placement &gt; Created via cloning</v>
      </c>
      <c r="D849" s="2" t="s">
        <v>74</v>
      </c>
      <c r="E849" s="2" t="str">
        <f>""</f>
        <v/>
      </c>
      <c r="F849" s="2" t="s">
        <v>114</v>
      </c>
      <c r="G849" s="2" t="s">
        <v>1482</v>
      </c>
    </row>
    <row r="850" spans="1:7" x14ac:dyDescent="0.25">
      <c r="A850" s="2" t="s">
        <v>65</v>
      </c>
      <c r="B850" s="2" t="s">
        <v>1483</v>
      </c>
      <c r="C850" s="2" t="str">
        <f>_xlfn.CONCAT(AllFields[[#This Row],[Entity]]," &gt; ",AllFields[[#This Row],[Field Name]])</f>
        <v>Placement &gt; Created via extending</v>
      </c>
      <c r="D850" s="2" t="s">
        <v>74</v>
      </c>
      <c r="E850" s="2" t="str">
        <f>""</f>
        <v/>
      </c>
      <c r="F850" s="2" t="s">
        <v>114</v>
      </c>
      <c r="G850" s="2" t="s">
        <v>1484</v>
      </c>
    </row>
    <row r="851" spans="1:7" x14ac:dyDescent="0.25">
      <c r="A851" s="2" t="s">
        <v>65</v>
      </c>
      <c r="B851" s="2" t="s">
        <v>1485</v>
      </c>
      <c r="C851" s="2" t="str">
        <f>_xlfn.CONCAT(AllFields[[#This Row],[Entity]]," &gt; ",AllFields[[#This Row],[Field Name]])</f>
        <v>Placement &gt; Credit Checked</v>
      </c>
      <c r="D851" s="2" t="s">
        <v>74</v>
      </c>
      <c r="E851" s="2" t="str">
        <f>""</f>
        <v/>
      </c>
      <c r="F851" s="2" t="s">
        <v>114</v>
      </c>
      <c r="G851" s="2" t="s">
        <v>1486</v>
      </c>
    </row>
    <row r="852" spans="1:7" x14ac:dyDescent="0.25">
      <c r="A852" s="2" t="s">
        <v>65</v>
      </c>
      <c r="B852" s="2" t="s">
        <v>1487</v>
      </c>
      <c r="C852" s="2" t="str">
        <f>_xlfn.CONCAT(AllFields[[#This Row],[Entity]]," &gt; ",AllFields[[#This Row],[Field Name]])</f>
        <v>Placement &gt; Credit Checked Date</v>
      </c>
      <c r="D852" s="2" t="s">
        <v>74</v>
      </c>
      <c r="E852" s="2" t="str">
        <f>""</f>
        <v/>
      </c>
      <c r="F852" s="2" t="s">
        <v>83</v>
      </c>
      <c r="G852" s="2" t="s">
        <v>1488</v>
      </c>
    </row>
    <row r="853" spans="1:7" x14ac:dyDescent="0.25">
      <c r="A853" s="2" t="s">
        <v>65</v>
      </c>
      <c r="B853" s="2" t="s">
        <v>1489</v>
      </c>
      <c r="C853" s="2" t="str">
        <f>_xlfn.CONCAT(AllFields[[#This Row],[Entity]]," &gt; ",AllFields[[#This Row],[Field Name]])</f>
        <v>Placement &gt; Current Date Time</v>
      </c>
      <c r="D853" s="2" t="s">
        <v>74</v>
      </c>
      <c r="E853" s="2" t="str">
        <f>""</f>
        <v/>
      </c>
      <c r="F853" s="2" t="s">
        <v>83</v>
      </c>
      <c r="G853" s="2" t="s">
        <v>1490</v>
      </c>
    </row>
    <row r="854" spans="1:7" x14ac:dyDescent="0.25">
      <c r="A854" s="2" t="s">
        <v>65</v>
      </c>
      <c r="B854" s="2" t="s">
        <v>393</v>
      </c>
      <c r="C854" s="2" t="str">
        <f>_xlfn.CONCAT(AllFields[[#This Row],[Entity]]," &gt; ",AllFields[[#This Row],[Field Name]])</f>
        <v>Placement &gt; Date User Field 1</v>
      </c>
      <c r="D854" s="2" t="s">
        <v>74</v>
      </c>
      <c r="E854" s="2" t="str">
        <f>""</f>
        <v/>
      </c>
      <c r="F854" s="2" t="s">
        <v>83</v>
      </c>
      <c r="G854" s="2" t="s">
        <v>394</v>
      </c>
    </row>
    <row r="855" spans="1:7" x14ac:dyDescent="0.25">
      <c r="A855" s="2" t="s">
        <v>65</v>
      </c>
      <c r="B855" s="2" t="s">
        <v>395</v>
      </c>
      <c r="C855" s="2" t="str">
        <f>_xlfn.CONCAT(AllFields[[#This Row],[Entity]]," &gt; ",AllFields[[#This Row],[Field Name]])</f>
        <v>Placement &gt; Date User Field 2</v>
      </c>
      <c r="D855" s="2" t="s">
        <v>74</v>
      </c>
      <c r="E855" s="2" t="str">
        <f>""</f>
        <v/>
      </c>
      <c r="F855" s="2" t="s">
        <v>83</v>
      </c>
      <c r="G855" s="2" t="s">
        <v>396</v>
      </c>
    </row>
    <row r="856" spans="1:7" x14ac:dyDescent="0.25">
      <c r="A856" s="2" t="s">
        <v>65</v>
      </c>
      <c r="B856" s="2" t="s">
        <v>397</v>
      </c>
      <c r="C856" s="2" t="str">
        <f>_xlfn.CONCAT(AllFields[[#This Row],[Entity]]," &gt; ",AllFields[[#This Row],[Field Name]])</f>
        <v>Placement &gt; Date User Field 3</v>
      </c>
      <c r="D856" s="2" t="s">
        <v>74</v>
      </c>
      <c r="E856" s="2" t="str">
        <f>""</f>
        <v/>
      </c>
      <c r="F856" s="2" t="s">
        <v>83</v>
      </c>
      <c r="G856" s="2" t="s">
        <v>398</v>
      </c>
    </row>
    <row r="857" spans="1:7" x14ac:dyDescent="0.25">
      <c r="A857" s="2" t="s">
        <v>65</v>
      </c>
      <c r="B857" s="2" t="s">
        <v>399</v>
      </c>
      <c r="C857" s="2" t="str">
        <f>_xlfn.CONCAT(AllFields[[#This Row],[Entity]]," &gt; ",AllFields[[#This Row],[Field Name]])</f>
        <v>Placement &gt; Date User Field 4</v>
      </c>
      <c r="D857" s="2" t="s">
        <v>74</v>
      </c>
      <c r="E857" s="2" t="str">
        <f>""</f>
        <v/>
      </c>
      <c r="F857" s="2" t="s">
        <v>83</v>
      </c>
      <c r="G857" s="2" t="s">
        <v>400</v>
      </c>
    </row>
    <row r="858" spans="1:7" x14ac:dyDescent="0.25">
      <c r="A858" s="2" t="s">
        <v>65</v>
      </c>
      <c r="B858" s="2" t="s">
        <v>401</v>
      </c>
      <c r="C858" s="2" t="str">
        <f>_xlfn.CONCAT(AllFields[[#This Row],[Entity]]," &gt; ",AllFields[[#This Row],[Field Name]])</f>
        <v>Placement &gt; Date User Field 5</v>
      </c>
      <c r="D858" s="2" t="s">
        <v>74</v>
      </c>
      <c r="E858" s="2" t="str">
        <f>""</f>
        <v/>
      </c>
      <c r="F858" s="2" t="s">
        <v>83</v>
      </c>
      <c r="G858" s="2" t="s">
        <v>402</v>
      </c>
    </row>
    <row r="859" spans="1:7" x14ac:dyDescent="0.25">
      <c r="A859" s="2" t="s">
        <v>65</v>
      </c>
      <c r="B859" s="2" t="s">
        <v>403</v>
      </c>
      <c r="C859" s="2" t="str">
        <f>_xlfn.CONCAT(AllFields[[#This Row],[Entity]]," &gt; ",AllFields[[#This Row],[Field Name]])</f>
        <v>Placement &gt; Datetime User Field 1</v>
      </c>
      <c r="D859" s="2" t="s">
        <v>74</v>
      </c>
      <c r="E859" s="2" t="str">
        <f>""</f>
        <v/>
      </c>
      <c r="F859" s="2" t="s">
        <v>83</v>
      </c>
      <c r="G859" s="2" t="s">
        <v>404</v>
      </c>
    </row>
    <row r="860" spans="1:7" x14ac:dyDescent="0.25">
      <c r="A860" s="2" t="s">
        <v>65</v>
      </c>
      <c r="B860" s="2" t="s">
        <v>405</v>
      </c>
      <c r="C860" s="2" t="str">
        <f>_xlfn.CONCAT(AllFields[[#This Row],[Entity]]," &gt; ",AllFields[[#This Row],[Field Name]])</f>
        <v>Placement &gt; Datetime User Field 2</v>
      </c>
      <c r="D860" s="2" t="s">
        <v>74</v>
      </c>
      <c r="E860" s="2" t="str">
        <f>""</f>
        <v/>
      </c>
      <c r="F860" s="2" t="s">
        <v>83</v>
      </c>
      <c r="G860" s="2" t="s">
        <v>406</v>
      </c>
    </row>
    <row r="861" spans="1:7" x14ac:dyDescent="0.25">
      <c r="A861" s="2" t="s">
        <v>65</v>
      </c>
      <c r="B861" s="2" t="s">
        <v>407</v>
      </c>
      <c r="C861" s="2" t="str">
        <f>_xlfn.CONCAT(AllFields[[#This Row],[Entity]]," &gt; ",AllFields[[#This Row],[Field Name]])</f>
        <v>Placement &gt; Datetime User Field 3</v>
      </c>
      <c r="D861" s="2" t="s">
        <v>74</v>
      </c>
      <c r="E861" s="2" t="str">
        <f>""</f>
        <v/>
      </c>
      <c r="F861" s="2" t="s">
        <v>83</v>
      </c>
      <c r="G861" s="2" t="s">
        <v>408</v>
      </c>
    </row>
    <row r="862" spans="1:7" x14ac:dyDescent="0.25">
      <c r="A862" s="2" t="s">
        <v>65</v>
      </c>
      <c r="B862" s="2" t="s">
        <v>409</v>
      </c>
      <c r="C862" s="2" t="str">
        <f>_xlfn.CONCAT(AllFields[[#This Row],[Entity]]," &gt; ",AllFields[[#This Row],[Field Name]])</f>
        <v>Placement &gt; Datetime User Field 4</v>
      </c>
      <c r="D862" s="2" t="s">
        <v>74</v>
      </c>
      <c r="E862" s="2" t="str">
        <f>""</f>
        <v/>
      </c>
      <c r="F862" s="2" t="s">
        <v>83</v>
      </c>
      <c r="G862" s="2" t="s">
        <v>410</v>
      </c>
    </row>
    <row r="863" spans="1:7" x14ac:dyDescent="0.25">
      <c r="A863" s="2" t="s">
        <v>65</v>
      </c>
      <c r="B863" s="2" t="s">
        <v>411</v>
      </c>
      <c r="C863" s="2" t="str">
        <f>_xlfn.CONCAT(AllFields[[#This Row],[Entity]]," &gt; ",AllFields[[#This Row],[Field Name]])</f>
        <v>Placement &gt; Datetime User Field 5</v>
      </c>
      <c r="D863" s="2" t="s">
        <v>74</v>
      </c>
      <c r="E863" s="2" t="str">
        <f>""</f>
        <v/>
      </c>
      <c r="F863" s="2" t="s">
        <v>83</v>
      </c>
      <c r="G863" s="2" t="s">
        <v>412</v>
      </c>
    </row>
    <row r="864" spans="1:7" x14ac:dyDescent="0.25">
      <c r="A864" s="2" t="s">
        <v>65</v>
      </c>
      <c r="B864" s="2" t="s">
        <v>1491</v>
      </c>
      <c r="C864" s="2" t="str">
        <f>_xlfn.CONCAT(AllFields[[#This Row],[Entity]]," &gt; ",AllFields[[#This Row],[Field Name]])</f>
        <v>Placement &gt; Days Per Week</v>
      </c>
      <c r="D864" s="2" t="s">
        <v>74</v>
      </c>
      <c r="E864" s="2" t="str">
        <f>""</f>
        <v/>
      </c>
      <c r="F864" s="2" t="s">
        <v>119</v>
      </c>
      <c r="G864" s="2" t="s">
        <v>1492</v>
      </c>
    </row>
    <row r="865" spans="1:7" x14ac:dyDescent="0.25">
      <c r="A865" s="2" t="s">
        <v>65</v>
      </c>
      <c r="B865" s="2" t="s">
        <v>1493</v>
      </c>
      <c r="C865" s="2" t="str">
        <f>_xlfn.CONCAT(AllFields[[#This Row],[Entity]]," &gt; ",AllFields[[#This Row],[Field Name]])</f>
        <v>Placement &gt; Deliverables</v>
      </c>
      <c r="D865" s="2" t="s">
        <v>74</v>
      </c>
      <c r="E865" s="2" t="str">
        <f>""</f>
        <v/>
      </c>
      <c r="F865" s="2" t="s">
        <v>132</v>
      </c>
      <c r="G865" s="2" t="s">
        <v>1494</v>
      </c>
    </row>
    <row r="866" spans="1:7" x14ac:dyDescent="0.25">
      <c r="A866" s="2" t="s">
        <v>65</v>
      </c>
      <c r="B866" s="2" t="s">
        <v>1495</v>
      </c>
      <c r="C866" s="2" t="str">
        <f>_xlfn.CONCAT(AllFields[[#This Row],[Entity]]," &gt; ",AllFields[[#This Row],[Field Name]])</f>
        <v>Placement &gt; Division</v>
      </c>
      <c r="D866" s="2" t="s">
        <v>74</v>
      </c>
      <c r="E866" s="2" t="str">
        <f>""</f>
        <v/>
      </c>
      <c r="F866" s="2" t="s">
        <v>123</v>
      </c>
      <c r="G866" s="2" t="s">
        <v>1496</v>
      </c>
    </row>
    <row r="867" spans="1:7" x14ac:dyDescent="0.25">
      <c r="A867" s="2" t="s">
        <v>65</v>
      </c>
      <c r="B867" s="2" t="s">
        <v>426</v>
      </c>
      <c r="C867" s="2" t="str">
        <f>_xlfn.CONCAT(AllFields[[#This Row],[Entity]]," &gt; ",AllFields[[#This Row],[Field Name]])</f>
        <v>Placement &gt; Document location was created</v>
      </c>
      <c r="D867" s="2" t="s">
        <v>74</v>
      </c>
      <c r="E867" s="2" t="str">
        <f>""</f>
        <v/>
      </c>
      <c r="F867" s="2" t="s">
        <v>114</v>
      </c>
      <c r="G867" s="2" t="s">
        <v>427</v>
      </c>
    </row>
    <row r="868" spans="1:7" x14ac:dyDescent="0.25">
      <c r="A868" s="2" t="s">
        <v>65</v>
      </c>
      <c r="B868" s="2" t="s">
        <v>1497</v>
      </c>
      <c r="C868" s="2" t="str">
        <f>_xlfn.CONCAT(AllFields[[#This Row],[Entity]]," &gt; ",AllFields[[#This Row],[Field Name]])</f>
        <v>Placement &gt; EAA Opt Out</v>
      </c>
      <c r="D868" s="2" t="s">
        <v>74</v>
      </c>
      <c r="E868" s="2" t="str">
        <f>""</f>
        <v/>
      </c>
      <c r="F868" s="2" t="s">
        <v>78</v>
      </c>
      <c r="G868" s="2" t="s">
        <v>1498</v>
      </c>
    </row>
    <row r="869" spans="1:7" x14ac:dyDescent="0.25">
      <c r="A869" s="2" t="s">
        <v>65</v>
      </c>
      <c r="B869" s="2" t="s">
        <v>1499</v>
      </c>
      <c r="C869" s="2" t="str">
        <f>_xlfn.CONCAT(AllFields[[#This Row],[Entity]]," &gt; ",AllFields[[#This Row],[Field Name]])</f>
        <v>Placement &gt; EAA Opt Out Date</v>
      </c>
      <c r="D869" s="2" t="s">
        <v>74</v>
      </c>
      <c r="E869" s="2" t="str">
        <f>""</f>
        <v/>
      </c>
      <c r="F869" s="2" t="s">
        <v>83</v>
      </c>
      <c r="G869" s="2" t="s">
        <v>1500</v>
      </c>
    </row>
    <row r="870" spans="1:7" x14ac:dyDescent="0.25">
      <c r="A870" s="2" t="s">
        <v>65</v>
      </c>
      <c r="B870" s="2" t="s">
        <v>1501</v>
      </c>
      <c r="C870" s="2" t="str">
        <f>_xlfn.CONCAT(AllFields[[#This Row],[Entity]]," &gt; ",AllFields[[#This Row],[Field Name]])</f>
        <v>Placement &gt; E-mail Address</v>
      </c>
      <c r="D870" s="2" t="s">
        <v>74</v>
      </c>
      <c r="E870" s="2" t="str">
        <f>""</f>
        <v/>
      </c>
      <c r="F870" s="2" t="s">
        <v>123</v>
      </c>
      <c r="G870" s="2" t="s">
        <v>1502</v>
      </c>
    </row>
    <row r="871" spans="1:7" x14ac:dyDescent="0.25">
      <c r="A871" s="2" t="s">
        <v>65</v>
      </c>
      <c r="B871" s="2" t="s">
        <v>1503</v>
      </c>
      <c r="C871" s="2" t="str">
        <f>_xlfn.CONCAT(AllFields[[#This Row],[Entity]]," &gt; ",AllFields[[#This Row],[Field Name]])</f>
        <v>Placement &gt; End Client</v>
      </c>
      <c r="D871" s="2" t="s">
        <v>46</v>
      </c>
      <c r="E871" s="2" t="s">
        <v>44</v>
      </c>
      <c r="F871" s="2" t="s">
        <v>47</v>
      </c>
      <c r="G871" s="2" t="s">
        <v>1504</v>
      </c>
    </row>
    <row r="872" spans="1:7" x14ac:dyDescent="0.25">
      <c r="A872" s="2" t="s">
        <v>65</v>
      </c>
      <c r="B872" s="2" t="s">
        <v>1505</v>
      </c>
      <c r="C872" s="2" t="str">
        <f>_xlfn.CONCAT(AllFields[[#This Row],[Entity]]," &gt; ",AllFields[[#This Row],[Field Name]])</f>
        <v>Placement &gt; End Contact</v>
      </c>
      <c r="D872" s="2" t="s">
        <v>46</v>
      </c>
      <c r="E872" s="2" t="s">
        <v>43</v>
      </c>
      <c r="F872" s="2" t="s">
        <v>47</v>
      </c>
      <c r="G872" s="2" t="s">
        <v>1506</v>
      </c>
    </row>
    <row r="873" spans="1:7" x14ac:dyDescent="0.25">
      <c r="A873" s="2" t="s">
        <v>65</v>
      </c>
      <c r="B873" s="2" t="s">
        <v>1507</v>
      </c>
      <c r="C873" s="2" t="str">
        <f>_xlfn.CONCAT(AllFields[[#This Row],[Entity]]," &gt; ",AllFields[[#This Row],[Field Name]])</f>
        <v>Placement &gt; End date reached?</v>
      </c>
      <c r="D873" s="2" t="s">
        <v>74</v>
      </c>
      <c r="E873" s="2" t="str">
        <f>""</f>
        <v/>
      </c>
      <c r="F873" s="2" t="s">
        <v>114</v>
      </c>
      <c r="G873" s="2" t="s">
        <v>1508</v>
      </c>
    </row>
    <row r="874" spans="1:7" x14ac:dyDescent="0.25">
      <c r="A874" s="2" t="s">
        <v>65</v>
      </c>
      <c r="B874" s="2" t="s">
        <v>1509</v>
      </c>
      <c r="C874" s="2" t="str">
        <f>_xlfn.CONCAT(AllFields[[#This Row],[Entity]]," &gt; ",AllFields[[#This Row],[Field Name]])</f>
        <v>Placement &gt; End Date Text</v>
      </c>
      <c r="D874" s="2" t="s">
        <v>74</v>
      </c>
      <c r="E874" s="2" t="str">
        <f>""</f>
        <v/>
      </c>
      <c r="F874" s="2" t="s">
        <v>123</v>
      </c>
      <c r="G874" s="2" t="s">
        <v>1510</v>
      </c>
    </row>
    <row r="875" spans="1:7" x14ac:dyDescent="0.25">
      <c r="A875" s="2" t="s">
        <v>65</v>
      </c>
      <c r="B875" s="2" t="s">
        <v>1511</v>
      </c>
      <c r="C875" s="2" t="str">
        <f>_xlfn.CONCAT(AllFields[[#This Row],[Entity]]," &gt; ",AllFields[[#This Row],[Field Name]])</f>
        <v>Placement &gt; End soon date</v>
      </c>
      <c r="D875" s="2" t="s">
        <v>74</v>
      </c>
      <c r="E875" s="2" t="str">
        <f>""</f>
        <v/>
      </c>
      <c r="F875" s="2" t="s">
        <v>83</v>
      </c>
      <c r="G875" s="2" t="s">
        <v>1512</v>
      </c>
    </row>
    <row r="876" spans="1:7" x14ac:dyDescent="0.25">
      <c r="A876" s="2" t="s">
        <v>65</v>
      </c>
      <c r="B876" s="2" t="s">
        <v>91</v>
      </c>
      <c r="C876" s="2" t="str">
        <f>_xlfn.CONCAT(AllFields[[#This Row],[Entity]]," &gt; ",AllFields[[#This Row],[Field Name]])</f>
        <v>Placement &gt; Exchange Rate</v>
      </c>
      <c r="D876" s="2" t="s">
        <v>74</v>
      </c>
      <c r="E876" s="2" t="str">
        <f>""</f>
        <v/>
      </c>
      <c r="F876" s="2" t="s">
        <v>92</v>
      </c>
      <c r="G876" s="2" t="s">
        <v>93</v>
      </c>
    </row>
    <row r="877" spans="1:7" x14ac:dyDescent="0.25">
      <c r="A877" s="2" t="s">
        <v>65</v>
      </c>
      <c r="B877" s="2" t="s">
        <v>1513</v>
      </c>
      <c r="C877" s="2" t="str">
        <f>_xlfn.CONCAT(AllFields[[#This Row],[Entity]]," &gt; ",AllFields[[#This Row],[Field Name]])</f>
        <v>Placement &gt; Exempt from Working Hours?</v>
      </c>
      <c r="D877" s="2" t="s">
        <v>74</v>
      </c>
      <c r="E877" s="2" t="str">
        <f>""</f>
        <v/>
      </c>
      <c r="F877" s="2" t="s">
        <v>114</v>
      </c>
      <c r="G877" s="2" t="s">
        <v>1514</v>
      </c>
    </row>
    <row r="878" spans="1:7" x14ac:dyDescent="0.25">
      <c r="A878" s="2" t="s">
        <v>65</v>
      </c>
      <c r="B878" s="2" t="s">
        <v>1515</v>
      </c>
      <c r="C878" s="2" t="str">
        <f>_xlfn.CONCAT(AllFields[[#This Row],[Entity]]," &gt; ",AllFields[[#This Row],[Field Name]])</f>
        <v>Placement &gt; Extension</v>
      </c>
      <c r="D878" s="2" t="s">
        <v>74</v>
      </c>
      <c r="E878" s="2" t="str">
        <f>""</f>
        <v/>
      </c>
      <c r="F878" s="2" t="s">
        <v>119</v>
      </c>
      <c r="G878" s="2" t="s">
        <v>1516</v>
      </c>
    </row>
    <row r="879" spans="1:7" x14ac:dyDescent="0.25">
      <c r="A879" s="2" t="s">
        <v>65</v>
      </c>
      <c r="B879" s="2" t="s">
        <v>171</v>
      </c>
      <c r="C879" s="2" t="str">
        <f>_xlfn.CONCAT(AllFields[[#This Row],[Entity]]," &gt; ",AllFields[[#This Row],[Field Name]])</f>
        <v>Placement &gt; External System Key</v>
      </c>
      <c r="D879" s="2" t="s">
        <v>74</v>
      </c>
      <c r="E879" s="2" t="str">
        <f>""</f>
        <v/>
      </c>
      <c r="F879" s="2" t="s">
        <v>123</v>
      </c>
      <c r="G879" s="2" t="s">
        <v>172</v>
      </c>
    </row>
    <row r="880" spans="1:7" x14ac:dyDescent="0.25">
      <c r="A880" s="2" t="s">
        <v>65</v>
      </c>
      <c r="B880" s="2" t="s">
        <v>1517</v>
      </c>
      <c r="C880" s="2" t="str">
        <f>_xlfn.CONCAT(AllFields[[#This Row],[Entity]]," &gt; ",AllFields[[#This Row],[Field Name]])</f>
        <v>Placement &gt; Fee Based On</v>
      </c>
      <c r="D880" s="2" t="s">
        <v>74</v>
      </c>
      <c r="E880" s="2" t="str">
        <f>""</f>
        <v/>
      </c>
      <c r="F880" s="2" t="s">
        <v>78</v>
      </c>
      <c r="G880" s="2" t="s">
        <v>1518</v>
      </c>
    </row>
    <row r="881" spans="1:7" x14ac:dyDescent="0.25">
      <c r="A881" s="2" t="s">
        <v>65</v>
      </c>
      <c r="B881" s="2" t="s">
        <v>1519</v>
      </c>
      <c r="C881" s="2" t="str">
        <f>_xlfn.CONCAT(AllFields[[#This Row],[Entity]]," &gt; ",AllFields[[#This Row],[Field Name]])</f>
        <v>Placement &gt; Final approval complete?</v>
      </c>
      <c r="D881" s="2" t="s">
        <v>74</v>
      </c>
      <c r="E881" s="2" t="str">
        <f>""</f>
        <v/>
      </c>
      <c r="F881" s="2" t="s">
        <v>114</v>
      </c>
      <c r="G881" s="2" t="s">
        <v>1520</v>
      </c>
    </row>
    <row r="882" spans="1:7" x14ac:dyDescent="0.25">
      <c r="A882" s="2" t="s">
        <v>65</v>
      </c>
      <c r="B882" s="2" t="s">
        <v>1521</v>
      </c>
      <c r="C882" s="2" t="str">
        <f>_xlfn.CONCAT(AllFields[[#This Row],[Entity]]," &gt; ",AllFields[[#This Row],[Field Name]])</f>
        <v>Placement &gt; Finalised</v>
      </c>
      <c r="D882" s="2" t="s">
        <v>74</v>
      </c>
      <c r="E882" s="2" t="str">
        <f>""</f>
        <v/>
      </c>
      <c r="F882" s="2" t="s">
        <v>114</v>
      </c>
      <c r="G882" s="2" t="s">
        <v>1522</v>
      </c>
    </row>
    <row r="883" spans="1:7" x14ac:dyDescent="0.25">
      <c r="A883" s="2" t="s">
        <v>65</v>
      </c>
      <c r="B883" s="2" t="s">
        <v>173</v>
      </c>
      <c r="C883" s="2" t="str">
        <f>_xlfn.CONCAT(AllFields[[#This Row],[Entity]]," &gt; ",AllFields[[#This Row],[Field Name]])</f>
        <v>Placement &gt; Finance Account Ref</v>
      </c>
      <c r="D883" s="2" t="s">
        <v>74</v>
      </c>
      <c r="E883" s="2" t="str">
        <f>""</f>
        <v/>
      </c>
      <c r="F883" s="2" t="s">
        <v>123</v>
      </c>
      <c r="G883" s="2" t="s">
        <v>1523</v>
      </c>
    </row>
    <row r="884" spans="1:7" x14ac:dyDescent="0.25">
      <c r="A884" s="2" t="s">
        <v>65</v>
      </c>
      <c r="B884" s="2" t="s">
        <v>1524</v>
      </c>
      <c r="C884" s="2" t="str">
        <f>_xlfn.CONCAT(AllFields[[#This Row],[Entity]]," &gt; ",AllFields[[#This Row],[Field Name]])</f>
        <v>Placement &gt; Finance Toggle</v>
      </c>
      <c r="D884" s="2" t="s">
        <v>74</v>
      </c>
      <c r="E884" s="2" t="str">
        <f>""</f>
        <v/>
      </c>
      <c r="F884" s="2" t="s">
        <v>78</v>
      </c>
      <c r="G884" s="2" t="s">
        <v>1525</v>
      </c>
    </row>
    <row r="885" spans="1:7" x14ac:dyDescent="0.25">
      <c r="A885" s="2" t="s">
        <v>65</v>
      </c>
      <c r="B885" s="2" t="s">
        <v>1526</v>
      </c>
      <c r="C885" s="2" t="str">
        <f>_xlfn.CONCAT(AllFields[[#This Row],[Entity]]," &gt; ",AllFields[[#This Row],[Field Name]])</f>
        <v>Placement &gt; Fixed Term Contract</v>
      </c>
      <c r="D885" s="2" t="s">
        <v>74</v>
      </c>
      <c r="E885" s="2" t="str">
        <f>""</f>
        <v/>
      </c>
      <c r="F885" s="2" t="s">
        <v>114</v>
      </c>
      <c r="G885" s="2" t="s">
        <v>1527</v>
      </c>
    </row>
    <row r="886" spans="1:7" x14ac:dyDescent="0.25">
      <c r="A886" s="2" t="s">
        <v>65</v>
      </c>
      <c r="B886" s="2" t="s">
        <v>1528</v>
      </c>
      <c r="C886" s="2" t="str">
        <f>_xlfn.CONCAT(AllFields[[#This Row],[Entity]]," &gt; ",AllFields[[#This Row],[Field Name]])</f>
        <v>Placement &gt; Gross Profit</v>
      </c>
      <c r="D886" s="2" t="s">
        <v>74</v>
      </c>
      <c r="E886" s="2" t="str">
        <f>""</f>
        <v/>
      </c>
      <c r="F886" s="2" t="s">
        <v>92</v>
      </c>
      <c r="G886" s="2" t="s">
        <v>1529</v>
      </c>
    </row>
    <row r="887" spans="1:7" x14ac:dyDescent="0.25">
      <c r="A887" s="2" t="s">
        <v>65</v>
      </c>
      <c r="B887" s="2" t="s">
        <v>1530</v>
      </c>
      <c r="C887" s="2" t="str">
        <f>_xlfn.CONCAT(AllFields[[#This Row],[Entity]]," &gt; ",AllFields[[#This Row],[Field Name]])</f>
        <v>Placement &gt; Gross Profit Normalised</v>
      </c>
      <c r="D887" s="2" t="s">
        <v>74</v>
      </c>
      <c r="E887" s="2" t="str">
        <f>""</f>
        <v/>
      </c>
      <c r="F887" s="2" t="s">
        <v>107</v>
      </c>
      <c r="G887" s="2" t="s">
        <v>1531</v>
      </c>
    </row>
    <row r="888" spans="1:7" x14ac:dyDescent="0.25">
      <c r="A888" s="2" t="s">
        <v>65</v>
      </c>
      <c r="B888" s="2" t="s">
        <v>1532</v>
      </c>
      <c r="C888" s="2" t="str">
        <f>_xlfn.CONCAT(AllFields[[#This Row],[Entity]]," &gt; ",AllFields[[#This Row],[Field Name]])</f>
        <v>Placement &gt; Gross Profit Normalised (Base)</v>
      </c>
      <c r="D888" s="2" t="s">
        <v>74</v>
      </c>
      <c r="E888" s="2" t="str">
        <f>""</f>
        <v/>
      </c>
      <c r="F888" s="2" t="s">
        <v>107</v>
      </c>
      <c r="G888" s="2" t="s">
        <v>1533</v>
      </c>
    </row>
    <row r="889" spans="1:7" x14ac:dyDescent="0.25">
      <c r="A889" s="2" t="s">
        <v>65</v>
      </c>
      <c r="B889" s="2" t="s">
        <v>1534</v>
      </c>
      <c r="C889" s="2" t="str">
        <f>_xlfn.CONCAT(AllFields[[#This Row],[Entity]]," &gt; ",AllFields[[#This Row],[Field Name]])</f>
        <v>Placement &gt; Hard end date</v>
      </c>
      <c r="D889" s="2" t="s">
        <v>74</v>
      </c>
      <c r="E889" s="2" t="str">
        <f>""</f>
        <v/>
      </c>
      <c r="F889" s="2" t="s">
        <v>83</v>
      </c>
      <c r="G889" s="2" t="s">
        <v>1535</v>
      </c>
    </row>
    <row r="890" spans="1:7" x14ac:dyDescent="0.25">
      <c r="A890" s="2" t="s">
        <v>65</v>
      </c>
      <c r="B890" s="2" t="s">
        <v>1536</v>
      </c>
      <c r="C890" s="2" t="str">
        <f>_xlfn.CONCAT(AllFields[[#This Row],[Entity]]," &gt; ",AllFields[[#This Row],[Field Name]])</f>
        <v>Placement &gt; Home Based</v>
      </c>
      <c r="D890" s="2" t="s">
        <v>74</v>
      </c>
      <c r="E890" s="2" t="str">
        <f>""</f>
        <v/>
      </c>
      <c r="F890" s="2" t="s">
        <v>114</v>
      </c>
      <c r="G890" s="2" t="s">
        <v>1537</v>
      </c>
    </row>
    <row r="891" spans="1:7" x14ac:dyDescent="0.25">
      <c r="A891" s="2" t="s">
        <v>65</v>
      </c>
      <c r="B891" s="2" t="s">
        <v>1538</v>
      </c>
      <c r="C891" s="2" t="str">
        <f>_xlfn.CONCAT(AllFields[[#This Row],[Entity]]," &gt; ",AllFields[[#This Row],[Field Name]])</f>
        <v>Placement &gt; Hours</v>
      </c>
      <c r="D891" s="2" t="s">
        <v>74</v>
      </c>
      <c r="E891" s="2" t="str">
        <f>""</f>
        <v/>
      </c>
      <c r="F891" s="2" t="s">
        <v>92</v>
      </c>
      <c r="G891" s="2" t="s">
        <v>1539</v>
      </c>
    </row>
    <row r="892" spans="1:7" x14ac:dyDescent="0.25">
      <c r="A892" s="2" t="s">
        <v>65</v>
      </c>
      <c r="B892" s="2" t="s">
        <v>1540</v>
      </c>
      <c r="C892" s="2" t="str">
        <f>_xlfn.CONCAT(AllFields[[#This Row],[Entity]]," &gt; ",AllFields[[#This Row],[Field Name]])</f>
        <v>Placement &gt; Hours Per Week</v>
      </c>
      <c r="D892" s="2" t="s">
        <v>74</v>
      </c>
      <c r="E892" s="2" t="str">
        <f>""</f>
        <v/>
      </c>
      <c r="F892" s="2" t="s">
        <v>92</v>
      </c>
      <c r="G892" s="2" t="s">
        <v>1541</v>
      </c>
    </row>
    <row r="893" spans="1:7" x14ac:dyDescent="0.25">
      <c r="A893" s="2" t="s">
        <v>65</v>
      </c>
      <c r="B893" s="2" t="s">
        <v>1542</v>
      </c>
      <c r="C893" s="2" t="str">
        <f>_xlfn.CONCAT(AllFields[[#This Row],[Entity]]," &gt; ",AllFields[[#This Row],[Field Name]])</f>
        <v>Placement &gt; ID Logged</v>
      </c>
      <c r="D893" s="2" t="s">
        <v>74</v>
      </c>
      <c r="E893" s="2" t="str">
        <f>""</f>
        <v/>
      </c>
      <c r="F893" s="2" t="s">
        <v>114</v>
      </c>
      <c r="G893" s="2" t="s">
        <v>1543</v>
      </c>
    </row>
    <row r="894" spans="1:7" x14ac:dyDescent="0.25">
      <c r="A894" s="2" t="s">
        <v>65</v>
      </c>
      <c r="B894" s="2" t="s">
        <v>1544</v>
      </c>
      <c r="C894" s="2" t="str">
        <f>_xlfn.CONCAT(AllFields[[#This Row],[Entity]]," &gt; ",AllFields[[#This Row],[Field Name]])</f>
        <v>Placement &gt; ID Logged Date</v>
      </c>
      <c r="D894" s="2" t="s">
        <v>74</v>
      </c>
      <c r="E894" s="2" t="str">
        <f>""</f>
        <v/>
      </c>
      <c r="F894" s="2" t="s">
        <v>83</v>
      </c>
      <c r="G894" s="2" t="s">
        <v>1545</v>
      </c>
    </row>
    <row r="895" spans="1:7" x14ac:dyDescent="0.25">
      <c r="A895" s="2" t="s">
        <v>65</v>
      </c>
      <c r="B895" s="2" t="s">
        <v>175</v>
      </c>
      <c r="C895" s="2" t="str">
        <f>_xlfn.CONCAT(AllFields[[#This Row],[Entity]]," &gt; ",AllFields[[#This Row],[Field Name]])</f>
        <v>Placement &gt; Import Sequence Number</v>
      </c>
      <c r="D895" s="2" t="s">
        <v>74</v>
      </c>
      <c r="E895" s="2" t="str">
        <f>""</f>
        <v/>
      </c>
      <c r="F895" s="2" t="s">
        <v>119</v>
      </c>
      <c r="G895" s="2" t="s">
        <v>176</v>
      </c>
    </row>
    <row r="896" spans="1:7" x14ac:dyDescent="0.25">
      <c r="A896" s="2" t="s">
        <v>65</v>
      </c>
      <c r="B896" s="2" t="s">
        <v>177</v>
      </c>
      <c r="C896" s="2" t="str">
        <f>_xlfn.CONCAT(AllFields[[#This Row],[Entity]]," &gt; ",AllFields[[#This Row],[Field Name]])</f>
        <v>Placement &gt; Imported Note</v>
      </c>
      <c r="D896" s="2" t="s">
        <v>74</v>
      </c>
      <c r="E896" s="2" t="str">
        <f>""</f>
        <v/>
      </c>
      <c r="F896" s="2" t="s">
        <v>132</v>
      </c>
      <c r="G896" s="2" t="s">
        <v>178</v>
      </c>
    </row>
    <row r="897" spans="1:7" x14ac:dyDescent="0.25">
      <c r="A897" s="2" t="s">
        <v>65</v>
      </c>
      <c r="B897" s="2" t="s">
        <v>179</v>
      </c>
      <c r="C897" s="2" t="str">
        <f>_xlfn.CONCAT(AllFields[[#This Row],[Entity]]," &gt; ",AllFields[[#This Row],[Field Name]])</f>
        <v>Placement &gt; Imported Record Id</v>
      </c>
      <c r="D897" s="2" t="s">
        <v>74</v>
      </c>
      <c r="E897" s="2" t="str">
        <f>""</f>
        <v/>
      </c>
      <c r="F897" s="2" t="s">
        <v>123</v>
      </c>
      <c r="G897" s="2" t="s">
        <v>180</v>
      </c>
    </row>
    <row r="898" spans="1:7" x14ac:dyDescent="0.25">
      <c r="A898" s="2" t="s">
        <v>65</v>
      </c>
      <c r="B898" s="2" t="s">
        <v>1546</v>
      </c>
      <c r="C898" s="2" t="str">
        <f>_xlfn.CONCAT(AllFields[[#This Row],[Entity]]," &gt; ",AllFields[[#This Row],[Field Name]])</f>
        <v>Placement &gt; Increment Revision #?</v>
      </c>
      <c r="D898" s="2" t="s">
        <v>74</v>
      </c>
      <c r="E898" s="2" t="str">
        <f>""</f>
        <v/>
      </c>
      <c r="F898" s="2" t="s">
        <v>114</v>
      </c>
      <c r="G898" s="2" t="s">
        <v>1547</v>
      </c>
    </row>
    <row r="899" spans="1:7" x14ac:dyDescent="0.25">
      <c r="A899" s="2" t="s">
        <v>65</v>
      </c>
      <c r="B899" s="2" t="s">
        <v>1548</v>
      </c>
      <c r="C899" s="2" t="str">
        <f>_xlfn.CONCAT(AllFields[[#This Row],[Entity]]," &gt; ",AllFields[[#This Row],[Field Name]])</f>
        <v>Placement &gt; Inheritance Status</v>
      </c>
      <c r="D899" s="2" t="s">
        <v>74</v>
      </c>
      <c r="E899" s="2" t="str">
        <f>""</f>
        <v/>
      </c>
      <c r="F899" s="2" t="s">
        <v>78</v>
      </c>
      <c r="G899" s="2" t="s">
        <v>1549</v>
      </c>
    </row>
    <row r="900" spans="1:7" x14ac:dyDescent="0.25">
      <c r="A900" s="2" t="s">
        <v>65</v>
      </c>
      <c r="B900" s="2" t="s">
        <v>1550</v>
      </c>
      <c r="C900" s="2" t="str">
        <f>_xlfn.CONCAT(AllFields[[#This Row],[Entity]]," &gt; ",AllFields[[#This Row],[Field Name]])</f>
        <v>Placement &gt; Invoice Address 1</v>
      </c>
      <c r="D900" s="2" t="s">
        <v>74</v>
      </c>
      <c r="E900" s="2" t="str">
        <f>""</f>
        <v/>
      </c>
      <c r="F900" s="2" t="s">
        <v>123</v>
      </c>
      <c r="G900" s="2" t="s">
        <v>1551</v>
      </c>
    </row>
    <row r="901" spans="1:7" x14ac:dyDescent="0.25">
      <c r="A901" s="2" t="s">
        <v>65</v>
      </c>
      <c r="B901" s="2" t="s">
        <v>1552</v>
      </c>
      <c r="C901" s="2" t="str">
        <f>_xlfn.CONCAT(AllFields[[#This Row],[Entity]]," &gt; ",AllFields[[#This Row],[Field Name]])</f>
        <v>Placement &gt; Invoice Address 2</v>
      </c>
      <c r="D901" s="2" t="s">
        <v>74</v>
      </c>
      <c r="E901" s="2" t="str">
        <f>""</f>
        <v/>
      </c>
      <c r="F901" s="2" t="s">
        <v>123</v>
      </c>
      <c r="G901" s="2" t="s">
        <v>1553</v>
      </c>
    </row>
    <row r="902" spans="1:7" x14ac:dyDescent="0.25">
      <c r="A902" s="2" t="s">
        <v>65</v>
      </c>
      <c r="B902" s="2" t="s">
        <v>1554</v>
      </c>
      <c r="C902" s="2" t="str">
        <f>_xlfn.CONCAT(AllFields[[#This Row],[Entity]]," &gt; ",AllFields[[#This Row],[Field Name]])</f>
        <v>Placement &gt; Invoice Address 3</v>
      </c>
      <c r="D902" s="2" t="s">
        <v>74</v>
      </c>
      <c r="E902" s="2" t="str">
        <f>""</f>
        <v/>
      </c>
      <c r="F902" s="2" t="s">
        <v>123</v>
      </c>
      <c r="G902" s="2" t="s">
        <v>1555</v>
      </c>
    </row>
    <row r="903" spans="1:7" x14ac:dyDescent="0.25">
      <c r="A903" s="2" t="s">
        <v>65</v>
      </c>
      <c r="B903" s="2" t="s">
        <v>1556</v>
      </c>
      <c r="C903" s="2" t="str">
        <f>_xlfn.CONCAT(AllFields[[#This Row],[Entity]]," &gt; ",AllFields[[#This Row],[Field Name]])</f>
        <v>Placement &gt; Invoice Address Country</v>
      </c>
      <c r="D903" s="2" t="s">
        <v>74</v>
      </c>
      <c r="E903" s="2" t="str">
        <f>""</f>
        <v/>
      </c>
      <c r="F903" s="2" t="s">
        <v>123</v>
      </c>
      <c r="G903" s="2" t="s">
        <v>1557</v>
      </c>
    </row>
    <row r="904" spans="1:7" x14ac:dyDescent="0.25">
      <c r="A904" s="2" t="s">
        <v>65</v>
      </c>
      <c r="B904" s="2" t="s">
        <v>1558</v>
      </c>
      <c r="C904" s="2" t="str">
        <f>_xlfn.CONCAT(AllFields[[#This Row],[Entity]]," &gt; ",AllFields[[#This Row],[Field Name]])</f>
        <v>Placement &gt; Invoice Address County</v>
      </c>
      <c r="D904" s="2" t="s">
        <v>74</v>
      </c>
      <c r="E904" s="2" t="str">
        <f>""</f>
        <v/>
      </c>
      <c r="F904" s="2" t="s">
        <v>123</v>
      </c>
      <c r="G904" s="2" t="s">
        <v>1559</v>
      </c>
    </row>
    <row r="905" spans="1:7" x14ac:dyDescent="0.25">
      <c r="A905" s="2" t="s">
        <v>65</v>
      </c>
      <c r="B905" s="2" t="s">
        <v>1560</v>
      </c>
      <c r="C905" s="2" t="str">
        <f>_xlfn.CONCAT(AllFields[[#This Row],[Entity]]," &gt; ",AllFields[[#This Row],[Field Name]])</f>
        <v>Placement &gt; Invoice address ID</v>
      </c>
      <c r="D905" s="2" t="s">
        <v>74</v>
      </c>
      <c r="E905" s="2" t="str">
        <f>""</f>
        <v/>
      </c>
      <c r="F905" s="2" t="s">
        <v>123</v>
      </c>
      <c r="G905" s="2" t="s">
        <v>1561</v>
      </c>
    </row>
    <row r="906" spans="1:7" x14ac:dyDescent="0.25">
      <c r="A906" s="2" t="s">
        <v>65</v>
      </c>
      <c r="B906" s="2" t="s">
        <v>1562</v>
      </c>
      <c r="C906" s="2" t="str">
        <f>_xlfn.CONCAT(AllFields[[#This Row],[Entity]]," &gt; ",AllFields[[#This Row],[Field Name]])</f>
        <v>Placement &gt; Invoice Address Name</v>
      </c>
      <c r="D906" s="2" t="s">
        <v>74</v>
      </c>
      <c r="E906" s="2" t="str">
        <f>""</f>
        <v/>
      </c>
      <c r="F906" s="2" t="s">
        <v>123</v>
      </c>
      <c r="G906" s="2" t="s">
        <v>1563</v>
      </c>
    </row>
    <row r="907" spans="1:7" x14ac:dyDescent="0.25">
      <c r="A907" s="2" t="s">
        <v>65</v>
      </c>
      <c r="B907" s="2" t="s">
        <v>1564</v>
      </c>
      <c r="C907" s="2" t="str">
        <f>_xlfn.CONCAT(AllFields[[#This Row],[Entity]]," &gt; ",AllFields[[#This Row],[Field Name]])</f>
        <v>Placement &gt; Invoice Address PostCode</v>
      </c>
      <c r="D907" s="2" t="s">
        <v>74</v>
      </c>
      <c r="E907" s="2" t="str">
        <f>""</f>
        <v/>
      </c>
      <c r="F907" s="2" t="s">
        <v>123</v>
      </c>
      <c r="G907" s="2" t="s">
        <v>1565</v>
      </c>
    </row>
    <row r="908" spans="1:7" x14ac:dyDescent="0.25">
      <c r="A908" s="2" t="s">
        <v>65</v>
      </c>
      <c r="B908" s="2" t="s">
        <v>1566</v>
      </c>
      <c r="C908" s="2" t="str">
        <f>_xlfn.CONCAT(AllFields[[#This Row],[Entity]]," &gt; ",AllFields[[#This Row],[Field Name]])</f>
        <v>Placement &gt; Invoice Address Town/City</v>
      </c>
      <c r="D908" s="2" t="s">
        <v>74</v>
      </c>
      <c r="E908" s="2" t="str">
        <f>""</f>
        <v/>
      </c>
      <c r="F908" s="2" t="s">
        <v>123</v>
      </c>
      <c r="G908" s="2" t="s">
        <v>1567</v>
      </c>
    </row>
    <row r="909" spans="1:7" x14ac:dyDescent="0.25">
      <c r="A909" s="2" t="s">
        <v>65</v>
      </c>
      <c r="B909" s="2" t="s">
        <v>1568</v>
      </c>
      <c r="C909" s="2" t="str">
        <f>_xlfn.CONCAT(AllFields[[#This Row],[Entity]]," &gt; ",AllFields[[#This Row],[Field Name]])</f>
        <v>Placement &gt; Invoice Address Type Code</v>
      </c>
      <c r="D909" s="2" t="s">
        <v>74</v>
      </c>
      <c r="E909" s="2" t="str">
        <f>""</f>
        <v/>
      </c>
      <c r="F909" s="2" t="s">
        <v>78</v>
      </c>
      <c r="G909" s="2" t="s">
        <v>1569</v>
      </c>
    </row>
    <row r="910" spans="1:7" x14ac:dyDescent="0.25">
      <c r="A910" s="2" t="s">
        <v>65</v>
      </c>
      <c r="B910" s="2" t="s">
        <v>1570</v>
      </c>
      <c r="C910" s="2" t="str">
        <f>_xlfn.CONCAT(AllFields[[#This Row],[Entity]]," &gt; ",AllFields[[#This Row],[Field Name]])</f>
        <v>Placement &gt; Invoice Contact</v>
      </c>
      <c r="D910" s="2" t="s">
        <v>46</v>
      </c>
      <c r="E910" s="2" t="s">
        <v>43</v>
      </c>
      <c r="F910" s="2" t="s">
        <v>47</v>
      </c>
      <c r="G910" s="2" t="s">
        <v>1571</v>
      </c>
    </row>
    <row r="911" spans="1:7" x14ac:dyDescent="0.25">
      <c r="A911" s="2" t="s">
        <v>65</v>
      </c>
      <c r="B911" s="2" t="s">
        <v>1572</v>
      </c>
      <c r="C911" s="2" t="str">
        <f>_xlfn.CONCAT(AllFields[[#This Row],[Entity]]," &gt; ",AllFields[[#This Row],[Field Name]])</f>
        <v>Placement &gt; IP Address</v>
      </c>
      <c r="D911" s="2" t="s">
        <v>74</v>
      </c>
      <c r="E911" s="2" t="str">
        <f>""</f>
        <v/>
      </c>
      <c r="F911" s="2" t="s">
        <v>123</v>
      </c>
      <c r="G911" s="2" t="s">
        <v>1573</v>
      </c>
    </row>
    <row r="912" spans="1:7" x14ac:dyDescent="0.25">
      <c r="A912" s="2" t="s">
        <v>65</v>
      </c>
      <c r="B912" s="2" t="s">
        <v>1574</v>
      </c>
      <c r="C912" s="2" t="str">
        <f>_xlfn.CONCAT(AllFields[[#This Row],[Entity]]," &gt; ",AllFields[[#This Row],[Field Name]])</f>
        <v>Placement &gt; Is Confirmed Start</v>
      </c>
      <c r="D912" s="2" t="s">
        <v>74</v>
      </c>
      <c r="E912" s="2" t="str">
        <f>""</f>
        <v/>
      </c>
      <c r="F912" s="2" t="s">
        <v>114</v>
      </c>
      <c r="G912" s="2" t="s">
        <v>1575</v>
      </c>
    </row>
    <row r="913" spans="1:7" x14ac:dyDescent="0.25">
      <c r="A913" s="2" t="s">
        <v>65</v>
      </c>
      <c r="B913" s="2" t="s">
        <v>1576</v>
      </c>
      <c r="C913" s="2" t="str">
        <f>_xlfn.CONCAT(AllFields[[#This Row],[Entity]]," &gt; ",AllFields[[#This Row],[Field Name]])</f>
        <v>Placement &gt; Is Margin Only</v>
      </c>
      <c r="D913" s="2" t="s">
        <v>74</v>
      </c>
      <c r="E913" s="2" t="str">
        <f>""</f>
        <v/>
      </c>
      <c r="F913" s="2" t="s">
        <v>114</v>
      </c>
      <c r="G913" s="2" t="s">
        <v>1577</v>
      </c>
    </row>
    <row r="914" spans="1:7" x14ac:dyDescent="0.25">
      <c r="A914" s="2" t="s">
        <v>65</v>
      </c>
      <c r="B914" s="2" t="s">
        <v>1578</v>
      </c>
      <c r="C914" s="2" t="str">
        <f>_xlfn.CONCAT(AllFields[[#This Row],[Entity]]," &gt; ",AllFields[[#This Row],[Field Name]])</f>
        <v>Placement &gt; IsConvertToPermanentClicked</v>
      </c>
      <c r="D914" s="2" t="s">
        <v>74</v>
      </c>
      <c r="E914" s="2" t="str">
        <f>""</f>
        <v/>
      </c>
      <c r="F914" s="2" t="s">
        <v>114</v>
      </c>
      <c r="G914" s="2" t="s">
        <v>1579</v>
      </c>
    </row>
    <row r="915" spans="1:7" x14ac:dyDescent="0.25">
      <c r="A915" s="2" t="s">
        <v>65</v>
      </c>
      <c r="B915" s="2" t="s">
        <v>1580</v>
      </c>
      <c r="C915" s="2" t="str">
        <f>_xlfn.CONCAT(AllFields[[#This Row],[Entity]]," &gt; ",AllFields[[#This Row],[Field Name]])</f>
        <v>Placement &gt; Issue Paperwork</v>
      </c>
      <c r="D915" s="2" t="s">
        <v>74</v>
      </c>
      <c r="E915" s="2" t="str">
        <f>""</f>
        <v/>
      </c>
      <c r="F915" s="2" t="s">
        <v>123</v>
      </c>
      <c r="G915" s="2" t="s">
        <v>1581</v>
      </c>
    </row>
    <row r="916" spans="1:7" x14ac:dyDescent="0.25">
      <c r="A916" s="2" t="s">
        <v>65</v>
      </c>
      <c r="B916" s="2" t="s">
        <v>1582</v>
      </c>
      <c r="C916" s="2" t="str">
        <f>_xlfn.CONCAT(AllFields[[#This Row],[Entity]]," &gt; ",AllFields[[#This Row],[Field Name]])</f>
        <v>Placement &gt; Issue Paperwork Message</v>
      </c>
      <c r="D916" s="2" t="s">
        <v>74</v>
      </c>
      <c r="E916" s="2" t="str">
        <f>""</f>
        <v/>
      </c>
      <c r="F916" s="2" t="s">
        <v>123</v>
      </c>
      <c r="G916" s="2" t="s">
        <v>1583</v>
      </c>
    </row>
    <row r="917" spans="1:7" x14ac:dyDescent="0.25">
      <c r="A917" s="2" t="s">
        <v>65</v>
      </c>
      <c r="B917" s="2" t="s">
        <v>962</v>
      </c>
      <c r="C917" s="2" t="str">
        <f>_xlfn.CONCAT(AllFields[[#This Row],[Entity]]," &gt; ",AllFields[[#This Row],[Field Name]])</f>
        <v>Placement &gt; Job Title</v>
      </c>
      <c r="D917" s="2" t="s">
        <v>74</v>
      </c>
      <c r="E917" s="2" t="str">
        <f>""</f>
        <v/>
      </c>
      <c r="F917" s="2" t="s">
        <v>123</v>
      </c>
      <c r="G917" s="2" t="s">
        <v>185</v>
      </c>
    </row>
    <row r="918" spans="1:7" x14ac:dyDescent="0.25">
      <c r="A918" s="2" t="s">
        <v>65</v>
      </c>
      <c r="B918" s="2" t="s">
        <v>1584</v>
      </c>
      <c r="C918" s="2" t="str">
        <f>_xlfn.CONCAT(AllFields[[#This Row],[Entity]]," &gt; ",AllFields[[#This Row],[Field Name]])</f>
        <v>Placement &gt; Last Force Inherit Triggered On</v>
      </c>
      <c r="D918" s="2" t="s">
        <v>74</v>
      </c>
      <c r="E918" s="2" t="str">
        <f>""</f>
        <v/>
      </c>
      <c r="F918" s="2" t="s">
        <v>83</v>
      </c>
      <c r="G918" s="2" t="s">
        <v>1585</v>
      </c>
    </row>
    <row r="919" spans="1:7" x14ac:dyDescent="0.25">
      <c r="A919" s="2" t="s">
        <v>65</v>
      </c>
      <c r="B919" s="2" t="s">
        <v>1586</v>
      </c>
      <c r="C919" s="2" t="str">
        <f>_xlfn.CONCAT(AllFields[[#This Row],[Entity]]," &gt; ",AllFields[[#This Row],[Field Name]])</f>
        <v>Placement &gt; Legal review</v>
      </c>
      <c r="D919" s="2" t="s">
        <v>74</v>
      </c>
      <c r="E919" s="2" t="str">
        <f>""</f>
        <v/>
      </c>
      <c r="F919" s="2" t="s">
        <v>114</v>
      </c>
      <c r="G919" s="2" t="s">
        <v>1587</v>
      </c>
    </row>
    <row r="920" spans="1:7" x14ac:dyDescent="0.25">
      <c r="A920" s="2" t="s">
        <v>65</v>
      </c>
      <c r="B920" s="2" t="s">
        <v>1588</v>
      </c>
      <c r="C920" s="2" t="str">
        <f>_xlfn.CONCAT(AllFields[[#This Row],[Entity]]," &gt; ",AllFields[[#This Row],[Field Name]])</f>
        <v>Placement &gt; Likely to Extend</v>
      </c>
      <c r="D920" s="2" t="s">
        <v>74</v>
      </c>
      <c r="E920" s="2" t="str">
        <f>""</f>
        <v/>
      </c>
      <c r="F920" s="2" t="s">
        <v>78</v>
      </c>
      <c r="G920" s="2" t="s">
        <v>1589</v>
      </c>
    </row>
    <row r="921" spans="1:7" x14ac:dyDescent="0.25">
      <c r="A921" s="2" t="s">
        <v>65</v>
      </c>
      <c r="B921" s="2" t="s">
        <v>111</v>
      </c>
      <c r="C921" s="2" t="str">
        <f>_xlfn.CONCAT(AllFields[[#This Row],[Entity]]," &gt; ",AllFields[[#This Row],[Field Name]])</f>
        <v>Placement &gt; Margin %</v>
      </c>
      <c r="D921" s="2" t="s">
        <v>74</v>
      </c>
      <c r="E921" s="2" t="str">
        <f>""</f>
        <v/>
      </c>
      <c r="F921" s="2" t="s">
        <v>92</v>
      </c>
      <c r="G921" s="2" t="s">
        <v>112</v>
      </c>
    </row>
    <row r="922" spans="1:7" x14ac:dyDescent="0.25">
      <c r="A922" s="2" t="s">
        <v>65</v>
      </c>
      <c r="B922" s="2" t="s">
        <v>1590</v>
      </c>
      <c r="C922" s="2" t="str">
        <f>_xlfn.CONCAT(AllFields[[#This Row],[Entity]]," &gt; ",AllFields[[#This Row],[Field Name]])</f>
        <v>Placement &gt; Margin Value</v>
      </c>
      <c r="D922" s="2" t="s">
        <v>74</v>
      </c>
      <c r="E922" s="2" t="str">
        <f>""</f>
        <v/>
      </c>
      <c r="F922" s="2" t="s">
        <v>92</v>
      </c>
      <c r="G922" s="2" t="s">
        <v>1591</v>
      </c>
    </row>
    <row r="923" spans="1:7" x14ac:dyDescent="0.25">
      <c r="A923" s="2" t="s">
        <v>65</v>
      </c>
      <c r="B923" s="2" t="s">
        <v>1592</v>
      </c>
      <c r="C923" s="2" t="str">
        <f>_xlfn.CONCAT(AllFields[[#This Row],[Entity]]," &gt; ",AllFields[[#This Row],[Field Name]])</f>
        <v>Placement &gt; Margin Value Normalised</v>
      </c>
      <c r="D923" s="2" t="s">
        <v>74</v>
      </c>
      <c r="E923" s="2" t="str">
        <f>""</f>
        <v/>
      </c>
      <c r="F923" s="2" t="s">
        <v>107</v>
      </c>
      <c r="G923" s="2" t="s">
        <v>1593</v>
      </c>
    </row>
    <row r="924" spans="1:7" x14ac:dyDescent="0.25">
      <c r="A924" s="2" t="s">
        <v>65</v>
      </c>
      <c r="B924" s="2" t="s">
        <v>1594</v>
      </c>
      <c r="C924" s="2" t="str">
        <f>_xlfn.CONCAT(AllFields[[#This Row],[Entity]]," &gt; ",AllFields[[#This Row],[Field Name]])</f>
        <v>Placement &gt; Margin Value Normalised (Base)</v>
      </c>
      <c r="D924" s="2" t="s">
        <v>74</v>
      </c>
      <c r="E924" s="2" t="str">
        <f>""</f>
        <v/>
      </c>
      <c r="F924" s="2" t="s">
        <v>107</v>
      </c>
      <c r="G924" s="2" t="s">
        <v>1595</v>
      </c>
    </row>
    <row r="925" spans="1:7" x14ac:dyDescent="0.25">
      <c r="A925" s="2" t="s">
        <v>65</v>
      </c>
      <c r="B925" s="2" t="s">
        <v>1596</v>
      </c>
      <c r="C925" s="2" t="str">
        <f>_xlfn.CONCAT(AllFields[[#This Row],[Entity]]," &gt; ",AllFields[[#This Row],[Field Name]])</f>
        <v>Placement &gt; Markup %</v>
      </c>
      <c r="D925" s="2" t="s">
        <v>74</v>
      </c>
      <c r="E925" s="2" t="str">
        <f>""</f>
        <v/>
      </c>
      <c r="F925" s="2" t="s">
        <v>92</v>
      </c>
      <c r="G925" s="2" t="s">
        <v>117</v>
      </c>
    </row>
    <row r="926" spans="1:7" x14ac:dyDescent="0.25">
      <c r="A926" s="2" t="s">
        <v>65</v>
      </c>
      <c r="B926" s="2" t="s">
        <v>1597</v>
      </c>
      <c r="C926" s="2" t="str">
        <f>_xlfn.CONCAT(AllFields[[#This Row],[Entity]]," &gt; ",AllFields[[#This Row],[Field Name]])</f>
        <v>Placement &gt; Milestones</v>
      </c>
      <c r="D926" s="2" t="s">
        <v>74</v>
      </c>
      <c r="E926" s="2" t="str">
        <f>""</f>
        <v/>
      </c>
      <c r="F926" s="2" t="s">
        <v>132</v>
      </c>
      <c r="G926" s="2" t="s">
        <v>1598</v>
      </c>
    </row>
    <row r="927" spans="1:7" x14ac:dyDescent="0.25">
      <c r="A927" s="2" t="s">
        <v>65</v>
      </c>
      <c r="B927" s="2" t="s">
        <v>121</v>
      </c>
      <c r="C927" s="2" t="str">
        <f>_xlfn.CONCAT(AllFields[[#This Row],[Entity]]," &gt; ",AllFields[[#This Row],[Field Name]])</f>
        <v>Placement &gt; Modified On</v>
      </c>
      <c r="D927" s="2" t="s">
        <v>74</v>
      </c>
      <c r="E927" s="2" t="str">
        <f>""</f>
        <v/>
      </c>
      <c r="F927" s="2" t="s">
        <v>83</v>
      </c>
      <c r="G927" s="2" t="s">
        <v>122</v>
      </c>
    </row>
    <row r="928" spans="1:7" x14ac:dyDescent="0.25">
      <c r="A928" s="2" t="s">
        <v>65</v>
      </c>
      <c r="B928" s="2" t="s">
        <v>1599</v>
      </c>
      <c r="C928" s="2" t="str">
        <f>_xlfn.CONCAT(AllFields[[#This Row],[Entity]]," &gt; ",AllFields[[#This Row],[Field Name]])</f>
        <v>Placement &gt; Most recent inherit</v>
      </c>
      <c r="D928" s="2" t="s">
        <v>74</v>
      </c>
      <c r="E928" s="2" t="str">
        <f>""</f>
        <v/>
      </c>
      <c r="F928" s="2" t="s">
        <v>83</v>
      </c>
      <c r="G928" s="2" t="s">
        <v>1600</v>
      </c>
    </row>
    <row r="929" spans="1:7" x14ac:dyDescent="0.25">
      <c r="A929" s="2" t="s">
        <v>65</v>
      </c>
      <c r="B929" s="2" t="s">
        <v>1601</v>
      </c>
      <c r="C929" s="2" t="str">
        <f>_xlfn.CONCAT(AllFields[[#This Row],[Entity]]," &gt; ",AllFields[[#This Row],[Field Name]])</f>
        <v>Placement &gt; Multi Currency Xml</v>
      </c>
      <c r="D929" s="2" t="s">
        <v>74</v>
      </c>
      <c r="E929" s="2" t="str">
        <f>""</f>
        <v/>
      </c>
      <c r="F929" s="2" t="s">
        <v>132</v>
      </c>
      <c r="G929" s="2" t="s">
        <v>1602</v>
      </c>
    </row>
    <row r="930" spans="1:7" x14ac:dyDescent="0.25">
      <c r="A930" s="2" t="s">
        <v>65</v>
      </c>
      <c r="B930" s="2" t="s">
        <v>1603</v>
      </c>
      <c r="C930" s="2" t="str">
        <f>_xlfn.CONCAT(AllFields[[#This Row],[Entity]]," &gt; ",AllFields[[#This Row],[Field Name]])</f>
        <v>Placement &gt; Notice Candidate</v>
      </c>
      <c r="D930" s="2" t="s">
        <v>74</v>
      </c>
      <c r="E930" s="2" t="str">
        <f>""</f>
        <v/>
      </c>
      <c r="F930" s="2" t="s">
        <v>123</v>
      </c>
      <c r="G930" s="2" t="s">
        <v>1604</v>
      </c>
    </row>
    <row r="931" spans="1:7" x14ac:dyDescent="0.25">
      <c r="A931" s="2" t="s">
        <v>65</v>
      </c>
      <c r="B931" s="2" t="s">
        <v>1605</v>
      </c>
      <c r="C931" s="2" t="str">
        <f>_xlfn.CONCAT(AllFields[[#This Row],[Entity]]," &gt; ",AllFields[[#This Row],[Field Name]])</f>
        <v>Placement &gt; Notice Client</v>
      </c>
      <c r="D931" s="2" t="s">
        <v>74</v>
      </c>
      <c r="E931" s="2" t="str">
        <f>""</f>
        <v/>
      </c>
      <c r="F931" s="2" t="s">
        <v>123</v>
      </c>
      <c r="G931" s="2" t="s">
        <v>1606</v>
      </c>
    </row>
    <row r="932" spans="1:7" x14ac:dyDescent="0.25">
      <c r="A932" s="2" t="s">
        <v>65</v>
      </c>
      <c r="B932" s="2" t="s">
        <v>1607</v>
      </c>
      <c r="C932" s="2" t="str">
        <f>_xlfn.CONCAT(AllFields[[#This Row],[Entity]]," &gt; ",AllFields[[#This Row],[Field Name]])</f>
        <v>Placement &gt; Number of Days</v>
      </c>
      <c r="D932" s="2" t="s">
        <v>74</v>
      </c>
      <c r="E932" s="2" t="str">
        <f>""</f>
        <v/>
      </c>
      <c r="F932" s="2" t="s">
        <v>92</v>
      </c>
      <c r="G932" s="2" t="s">
        <v>1608</v>
      </c>
    </row>
    <row r="933" spans="1:7" x14ac:dyDescent="0.25">
      <c r="A933" s="2" t="s">
        <v>65</v>
      </c>
      <c r="B933" s="2" t="s">
        <v>1609</v>
      </c>
      <c r="C933" s="2" t="str">
        <f>_xlfn.CONCAT(AllFields[[#This Row],[Entity]]," &gt; ",AllFields[[#This Row],[Field Name]])</f>
        <v>Placement &gt; Number of Hours</v>
      </c>
      <c r="D933" s="2" t="s">
        <v>74</v>
      </c>
      <c r="E933" s="2" t="str">
        <f>""</f>
        <v/>
      </c>
      <c r="F933" s="2" t="s">
        <v>92</v>
      </c>
      <c r="G933" s="2" t="s">
        <v>1610</v>
      </c>
    </row>
    <row r="934" spans="1:7" x14ac:dyDescent="0.25">
      <c r="A934" s="2" t="s">
        <v>65</v>
      </c>
      <c r="B934" s="2" t="s">
        <v>1611</v>
      </c>
      <c r="C934" s="2" t="str">
        <f>_xlfn.CONCAT(AllFields[[#This Row],[Entity]]," &gt; ",AllFields[[#This Row],[Field Name]])</f>
        <v>Placement &gt; Number of Months</v>
      </c>
      <c r="D934" s="2" t="s">
        <v>74</v>
      </c>
      <c r="E934" s="2" t="str">
        <f>""</f>
        <v/>
      </c>
      <c r="F934" s="2" t="s">
        <v>92</v>
      </c>
      <c r="G934" s="2" t="s">
        <v>1612</v>
      </c>
    </row>
    <row r="935" spans="1:7" x14ac:dyDescent="0.25">
      <c r="A935" s="2" t="s">
        <v>65</v>
      </c>
      <c r="B935" s="2" t="s">
        <v>1613</v>
      </c>
      <c r="C935" s="2" t="str">
        <f>_xlfn.CONCAT(AllFields[[#This Row],[Entity]]," &gt; ",AllFields[[#This Row],[Field Name]])</f>
        <v>Placement &gt; Number of Weeks</v>
      </c>
      <c r="D935" s="2" t="s">
        <v>74</v>
      </c>
      <c r="E935" s="2" t="str">
        <f>""</f>
        <v/>
      </c>
      <c r="F935" s="2" t="s">
        <v>92</v>
      </c>
      <c r="G935" s="2" t="s">
        <v>1614</v>
      </c>
    </row>
    <row r="936" spans="1:7" x14ac:dyDescent="0.25">
      <c r="A936" s="2" t="s">
        <v>65</v>
      </c>
      <c r="B936" s="2" t="s">
        <v>491</v>
      </c>
      <c r="C936" s="2" t="str">
        <f>_xlfn.CONCAT(AllFields[[#This Row],[Entity]]," &gt; ",AllFields[[#This Row],[Field Name]])</f>
        <v>Placement &gt; Numeric User Field 1</v>
      </c>
      <c r="D936" s="2" t="s">
        <v>74</v>
      </c>
      <c r="E936" s="2" t="str">
        <f>""</f>
        <v/>
      </c>
      <c r="F936" s="2" t="s">
        <v>92</v>
      </c>
      <c r="G936" s="2" t="s">
        <v>492</v>
      </c>
    </row>
    <row r="937" spans="1:7" x14ac:dyDescent="0.25">
      <c r="A937" s="2" t="s">
        <v>65</v>
      </c>
      <c r="B937" s="2" t="s">
        <v>493</v>
      </c>
      <c r="C937" s="2" t="str">
        <f>_xlfn.CONCAT(AllFields[[#This Row],[Entity]]," &gt; ",AllFields[[#This Row],[Field Name]])</f>
        <v>Placement &gt; Numeric User Field 2</v>
      </c>
      <c r="D937" s="2" t="s">
        <v>74</v>
      </c>
      <c r="E937" s="2" t="str">
        <f>""</f>
        <v/>
      </c>
      <c r="F937" s="2" t="s">
        <v>92</v>
      </c>
      <c r="G937" s="2" t="s">
        <v>494</v>
      </c>
    </row>
    <row r="938" spans="1:7" x14ac:dyDescent="0.25">
      <c r="A938" s="2" t="s">
        <v>65</v>
      </c>
      <c r="B938" s="2" t="s">
        <v>495</v>
      </c>
      <c r="C938" s="2" t="str">
        <f>_xlfn.CONCAT(AllFields[[#This Row],[Entity]]," &gt; ",AllFields[[#This Row],[Field Name]])</f>
        <v>Placement &gt; Numeric User Field 3</v>
      </c>
      <c r="D938" s="2" t="s">
        <v>74</v>
      </c>
      <c r="E938" s="2" t="str">
        <f>""</f>
        <v/>
      </c>
      <c r="F938" s="2" t="s">
        <v>92</v>
      </c>
      <c r="G938" s="2" t="s">
        <v>496</v>
      </c>
    </row>
    <row r="939" spans="1:7" x14ac:dyDescent="0.25">
      <c r="A939" s="2" t="s">
        <v>65</v>
      </c>
      <c r="B939" s="2" t="s">
        <v>497</v>
      </c>
      <c r="C939" s="2" t="str">
        <f>_xlfn.CONCAT(AllFields[[#This Row],[Entity]]," &gt; ",AllFields[[#This Row],[Field Name]])</f>
        <v>Placement &gt; Numeric User Field 4</v>
      </c>
      <c r="D939" s="2" t="s">
        <v>74</v>
      </c>
      <c r="E939" s="2" t="str">
        <f>""</f>
        <v/>
      </c>
      <c r="F939" s="2" t="s">
        <v>92</v>
      </c>
      <c r="G939" s="2" t="s">
        <v>498</v>
      </c>
    </row>
    <row r="940" spans="1:7" x14ac:dyDescent="0.25">
      <c r="A940" s="2" t="s">
        <v>65</v>
      </c>
      <c r="B940" s="2" t="s">
        <v>499</v>
      </c>
      <c r="C940" s="2" t="str">
        <f>_xlfn.CONCAT(AllFields[[#This Row],[Entity]]," &gt; ",AllFields[[#This Row],[Field Name]])</f>
        <v>Placement &gt; Numeric User Field 5</v>
      </c>
      <c r="D940" s="2" t="s">
        <v>74</v>
      </c>
      <c r="E940" s="2" t="str">
        <f>""</f>
        <v/>
      </c>
      <c r="F940" s="2" t="s">
        <v>92</v>
      </c>
      <c r="G940" s="2" t="s">
        <v>500</v>
      </c>
    </row>
    <row r="941" spans="1:7" x14ac:dyDescent="0.25">
      <c r="A941" s="2" t="s">
        <v>65</v>
      </c>
      <c r="B941" s="2" t="s">
        <v>1615</v>
      </c>
      <c r="C941" s="2" t="str">
        <f>_xlfn.CONCAT(AllFields[[#This Row],[Entity]]," &gt; ",AllFields[[#This Row],[Field Name]])</f>
        <v>Placement &gt; Offboarding % complete</v>
      </c>
      <c r="D941" s="2" t="s">
        <v>74</v>
      </c>
      <c r="E941" s="2" t="str">
        <f>""</f>
        <v/>
      </c>
      <c r="F941" s="2" t="s">
        <v>119</v>
      </c>
      <c r="G941" s="2" t="s">
        <v>1616</v>
      </c>
    </row>
    <row r="942" spans="1:7" x14ac:dyDescent="0.25">
      <c r="A942" s="2" t="s">
        <v>65</v>
      </c>
      <c r="B942" s="2" t="s">
        <v>1617</v>
      </c>
      <c r="C942" s="2" t="str">
        <f>_xlfn.CONCAT(AllFields[[#This Row],[Entity]]," &gt; ",AllFields[[#This Row],[Field Name]])</f>
        <v>Placement &gt; Offboarding is complete?</v>
      </c>
      <c r="D942" s="2" t="s">
        <v>74</v>
      </c>
      <c r="E942" s="2" t="str">
        <f>""</f>
        <v/>
      </c>
      <c r="F942" s="2" t="s">
        <v>114</v>
      </c>
      <c r="G942" s="2" t="s">
        <v>1618</v>
      </c>
    </row>
    <row r="943" spans="1:7" x14ac:dyDescent="0.25">
      <c r="A943" s="2" t="s">
        <v>65</v>
      </c>
      <c r="B943" s="2" t="s">
        <v>1619</v>
      </c>
      <c r="C943" s="2" t="str">
        <f>_xlfn.CONCAT(AllFields[[#This Row],[Entity]]," &gt; ",AllFields[[#This Row],[Field Name]])</f>
        <v>Placement &gt; Offboarding status</v>
      </c>
      <c r="D943" s="2" t="s">
        <v>74</v>
      </c>
      <c r="E943" s="2" t="str">
        <f>""</f>
        <v/>
      </c>
      <c r="F943" s="2" t="s">
        <v>78</v>
      </c>
      <c r="G943" s="2" t="s">
        <v>1620</v>
      </c>
    </row>
    <row r="944" spans="1:7" x14ac:dyDescent="0.25">
      <c r="A944" s="2" t="s">
        <v>65</v>
      </c>
      <c r="B944" s="2" t="s">
        <v>1621</v>
      </c>
      <c r="C944" s="2" t="str">
        <f>_xlfn.CONCAT(AllFields[[#This Row],[Entity]]," &gt; ",AllFields[[#This Row],[Field Name]])</f>
        <v>Placement &gt; Onboarded on Create</v>
      </c>
      <c r="D944" s="2" t="s">
        <v>74</v>
      </c>
      <c r="E944" s="2" t="str">
        <f>""</f>
        <v/>
      </c>
      <c r="F944" s="2" t="s">
        <v>114</v>
      </c>
      <c r="G944" s="2" t="s">
        <v>1622</v>
      </c>
    </row>
    <row r="945" spans="1:7" x14ac:dyDescent="0.25">
      <c r="A945" s="2" t="s">
        <v>65</v>
      </c>
      <c r="B945" s="2" t="s">
        <v>1623</v>
      </c>
      <c r="C945" s="2" t="str">
        <f>_xlfn.CONCAT(AllFields[[#This Row],[Entity]]," &gt; ",AllFields[[#This Row],[Field Name]])</f>
        <v>Placement &gt; Onboarding % complete</v>
      </c>
      <c r="D945" s="2" t="s">
        <v>74</v>
      </c>
      <c r="E945" s="2" t="str">
        <f>""</f>
        <v/>
      </c>
      <c r="F945" s="2" t="s">
        <v>119</v>
      </c>
      <c r="G945" s="2" t="s">
        <v>1624</v>
      </c>
    </row>
    <row r="946" spans="1:7" x14ac:dyDescent="0.25">
      <c r="A946" s="2" t="s">
        <v>65</v>
      </c>
      <c r="B946" s="2" t="s">
        <v>1625</v>
      </c>
      <c r="C946" s="2" t="str">
        <f>_xlfn.CONCAT(AllFields[[#This Row],[Entity]]," &gt; ",AllFields[[#This Row],[Field Name]])</f>
        <v>Placement &gt; Onboarding is complete?</v>
      </c>
      <c r="D946" s="2" t="s">
        <v>74</v>
      </c>
      <c r="E946" s="2" t="str">
        <f>""</f>
        <v/>
      </c>
      <c r="F946" s="2" t="s">
        <v>114</v>
      </c>
      <c r="G946" s="2" t="s">
        <v>1626</v>
      </c>
    </row>
    <row r="947" spans="1:7" x14ac:dyDescent="0.25">
      <c r="A947" s="2" t="s">
        <v>65</v>
      </c>
      <c r="B947" s="2" t="s">
        <v>1627</v>
      </c>
      <c r="C947" s="2" t="str">
        <f>_xlfn.CONCAT(AllFields[[#This Row],[Entity]]," &gt; ",AllFields[[#This Row],[Field Name]])</f>
        <v>Placement &gt; Onboarding status</v>
      </c>
      <c r="D947" s="2" t="s">
        <v>74</v>
      </c>
      <c r="E947" s="2" t="str">
        <f>""</f>
        <v/>
      </c>
      <c r="F947" s="2" t="s">
        <v>78</v>
      </c>
      <c r="G947" s="2" t="s">
        <v>1628</v>
      </c>
    </row>
    <row r="948" spans="1:7" x14ac:dyDescent="0.25">
      <c r="A948" s="2" t="s">
        <v>65</v>
      </c>
      <c r="B948" s="2" t="s">
        <v>1629</v>
      </c>
      <c r="C948" s="2" t="str">
        <f>_xlfn.CONCAT(AllFields[[#This Row],[Entity]]," &gt; ",AllFields[[#This Row],[Field Name]])</f>
        <v>Placement &gt; On-costs</v>
      </c>
      <c r="D948" s="2" t="s">
        <v>74</v>
      </c>
      <c r="E948" s="2" t="str">
        <f>""</f>
        <v/>
      </c>
      <c r="F948" s="2" t="s">
        <v>92</v>
      </c>
      <c r="G948" s="2" t="s">
        <v>1630</v>
      </c>
    </row>
    <row r="949" spans="1:7" x14ac:dyDescent="0.25">
      <c r="A949" s="2" t="s">
        <v>65</v>
      </c>
      <c r="B949" s="2" t="s">
        <v>1631</v>
      </c>
      <c r="C949" s="2" t="str">
        <f>_xlfn.CONCAT(AllFields[[#This Row],[Entity]]," &gt; ",AllFields[[#This Row],[Field Name]])</f>
        <v>Placement &gt; On-costs %</v>
      </c>
      <c r="D949" s="2" t="s">
        <v>74</v>
      </c>
      <c r="E949" s="2" t="str">
        <f>""</f>
        <v/>
      </c>
      <c r="F949" s="2" t="s">
        <v>92</v>
      </c>
      <c r="G949" s="2" t="s">
        <v>1632</v>
      </c>
    </row>
    <row r="950" spans="1:7" x14ac:dyDescent="0.25">
      <c r="A950" s="2" t="s">
        <v>65</v>
      </c>
      <c r="B950" s="2" t="s">
        <v>1633</v>
      </c>
      <c r="C950" s="2" t="str">
        <f>_xlfn.CONCAT(AllFields[[#This Row],[Entity]]," &gt; ",AllFields[[#This Row],[Field Name]])</f>
        <v>Placement &gt; On-costs Normalised</v>
      </c>
      <c r="D950" s="2" t="s">
        <v>74</v>
      </c>
      <c r="E950" s="2" t="str">
        <f>""</f>
        <v/>
      </c>
      <c r="F950" s="2" t="s">
        <v>107</v>
      </c>
      <c r="G950" s="2" t="s">
        <v>1634</v>
      </c>
    </row>
    <row r="951" spans="1:7" x14ac:dyDescent="0.25">
      <c r="A951" s="2" t="s">
        <v>65</v>
      </c>
      <c r="B951" s="2" t="s">
        <v>1635</v>
      </c>
      <c r="C951" s="2" t="str">
        <f>_xlfn.CONCAT(AllFields[[#This Row],[Entity]]," &gt; ",AllFields[[#This Row],[Field Name]])</f>
        <v>Placement &gt; On-costs Normalised (Base)</v>
      </c>
      <c r="D951" s="2" t="s">
        <v>74</v>
      </c>
      <c r="E951" s="2" t="str">
        <f>""</f>
        <v/>
      </c>
      <c r="F951" s="2" t="s">
        <v>107</v>
      </c>
      <c r="G951" s="2" t="s">
        <v>1636</v>
      </c>
    </row>
    <row r="952" spans="1:7" x14ac:dyDescent="0.25">
      <c r="A952" s="2" t="s">
        <v>65</v>
      </c>
      <c r="B952" s="2" t="s">
        <v>1637</v>
      </c>
      <c r="C952" s="2" t="str">
        <f>_xlfn.CONCAT(AllFields[[#This Row],[Entity]]," &gt; ",AllFields[[#This Row],[Field Name]])</f>
        <v>Placement &gt; Onshore/Offshore</v>
      </c>
      <c r="D952" s="2" t="s">
        <v>74</v>
      </c>
      <c r="E952" s="2" t="str">
        <f>""</f>
        <v/>
      </c>
      <c r="F952" s="2" t="s">
        <v>78</v>
      </c>
      <c r="G952" s="2" t="s">
        <v>1638</v>
      </c>
    </row>
    <row r="953" spans="1:7" x14ac:dyDescent="0.25">
      <c r="A953" s="2" t="s">
        <v>65</v>
      </c>
      <c r="B953" s="2" t="s">
        <v>1639</v>
      </c>
      <c r="C953" s="2" t="str">
        <f>_xlfn.CONCAT(AllFields[[#This Row],[Entity]]," &gt; ",AllFields[[#This Row],[Field Name]])</f>
        <v>Placement &gt; Original End Date</v>
      </c>
      <c r="D953" s="2" t="s">
        <v>74</v>
      </c>
      <c r="E953" s="2" t="str">
        <f>""</f>
        <v/>
      </c>
      <c r="F953" s="2" t="s">
        <v>83</v>
      </c>
      <c r="G953" s="2" t="s">
        <v>1640</v>
      </c>
    </row>
    <row r="954" spans="1:7" x14ac:dyDescent="0.25">
      <c r="A954" s="2" t="s">
        <v>65</v>
      </c>
      <c r="B954" s="2" t="s">
        <v>1641</v>
      </c>
      <c r="C954" s="2" t="str">
        <f>_xlfn.CONCAT(AllFields[[#This Row],[Entity]]," &gt; ",AllFields[[#This Row],[Field Name]])</f>
        <v>Placement &gt; Paperwork Contact</v>
      </c>
      <c r="D954" s="2" t="s">
        <v>46</v>
      </c>
      <c r="E954" s="2" t="s">
        <v>43</v>
      </c>
      <c r="F954" s="2" t="s">
        <v>47</v>
      </c>
      <c r="G954" s="2" t="s">
        <v>1642</v>
      </c>
    </row>
    <row r="955" spans="1:7" x14ac:dyDescent="0.25">
      <c r="A955" s="2" t="s">
        <v>65</v>
      </c>
      <c r="B955" s="2" t="s">
        <v>1643</v>
      </c>
      <c r="C955" s="2" t="str">
        <f>_xlfn.CONCAT(AllFields[[#This Row],[Entity]]," &gt; ",AllFields[[#This Row],[Field Name]])</f>
        <v>Placement &gt; Paperwork is complete?</v>
      </c>
      <c r="D955" s="2" t="s">
        <v>74</v>
      </c>
      <c r="E955" s="2" t="str">
        <f>""</f>
        <v/>
      </c>
      <c r="F955" s="2" t="s">
        <v>114</v>
      </c>
      <c r="G955" s="2" t="s">
        <v>1644</v>
      </c>
    </row>
    <row r="956" spans="1:7" x14ac:dyDescent="0.25">
      <c r="A956" s="2" t="s">
        <v>65</v>
      </c>
      <c r="B956" s="2" t="s">
        <v>1645</v>
      </c>
      <c r="C956" s="2" t="str">
        <f>_xlfn.CONCAT(AllFields[[#This Row],[Entity]]," &gt; ",AllFields[[#This Row],[Field Name]])</f>
        <v>Placement &gt; Paperwork Issued On</v>
      </c>
      <c r="D956" s="2" t="s">
        <v>74</v>
      </c>
      <c r="E956" s="2" t="str">
        <f>""</f>
        <v/>
      </c>
      <c r="F956" s="2" t="s">
        <v>83</v>
      </c>
      <c r="G956" s="2" t="s">
        <v>1646</v>
      </c>
    </row>
    <row r="957" spans="1:7" x14ac:dyDescent="0.25">
      <c r="A957" s="2" t="s">
        <v>65</v>
      </c>
      <c r="B957" s="2" t="s">
        <v>1647</v>
      </c>
      <c r="C957" s="2" t="str">
        <f>_xlfn.CONCAT(AllFields[[#This Row],[Entity]]," &gt; ",AllFields[[#This Row],[Field Name]])</f>
        <v>Placement &gt; Paperwork Status</v>
      </c>
      <c r="D957" s="2" t="s">
        <v>74</v>
      </c>
      <c r="E957" s="2" t="str">
        <f>""</f>
        <v/>
      </c>
      <c r="F957" s="2" t="s">
        <v>78</v>
      </c>
      <c r="G957" s="2" t="s">
        <v>1648</v>
      </c>
    </row>
    <row r="958" spans="1:7" x14ac:dyDescent="0.25">
      <c r="A958" s="2" t="s">
        <v>65</v>
      </c>
      <c r="B958" s="2" t="s">
        <v>1649</v>
      </c>
      <c r="C958" s="2" t="str">
        <f>_xlfn.CONCAT(AllFields[[#This Row],[Entity]]," &gt; ",AllFields[[#This Row],[Field Name]])</f>
        <v>Placement &gt; Parent Placement Status Sync Date</v>
      </c>
      <c r="D958" s="2" t="s">
        <v>74</v>
      </c>
      <c r="E958" s="2" t="str">
        <f>""</f>
        <v/>
      </c>
      <c r="F958" s="2" t="s">
        <v>83</v>
      </c>
      <c r="G958" s="2" t="s">
        <v>1650</v>
      </c>
    </row>
    <row r="959" spans="1:7" x14ac:dyDescent="0.25">
      <c r="A959" s="2" t="s">
        <v>65</v>
      </c>
      <c r="B959" s="2" t="s">
        <v>1651</v>
      </c>
      <c r="C959" s="2" t="str">
        <f>_xlfn.CONCAT(AllFields[[#This Row],[Entity]]," &gt; ",AllFields[[#This Row],[Field Name]])</f>
        <v>Placement &gt; Pay</v>
      </c>
      <c r="D959" s="2" t="s">
        <v>74</v>
      </c>
      <c r="E959" s="2" t="str">
        <f>""</f>
        <v/>
      </c>
      <c r="F959" s="2" t="s">
        <v>92</v>
      </c>
      <c r="G959" s="2" t="s">
        <v>1652</v>
      </c>
    </row>
    <row r="960" spans="1:7" x14ac:dyDescent="0.25">
      <c r="A960" s="2" t="s">
        <v>65</v>
      </c>
      <c r="B960" s="2" t="s">
        <v>1653</v>
      </c>
      <c r="C960" s="2" t="str">
        <f>_xlfn.CONCAT(AllFields[[#This Row],[Entity]]," &gt; ",AllFields[[#This Row],[Field Name]])</f>
        <v>Placement &gt; Pay Currency</v>
      </c>
      <c r="D960" s="2" t="s">
        <v>74</v>
      </c>
      <c r="E960" s="2" t="str">
        <f>""</f>
        <v/>
      </c>
      <c r="F960" s="2" t="s">
        <v>47</v>
      </c>
      <c r="G960" s="2" t="s">
        <v>1654</v>
      </c>
    </row>
    <row r="961" spans="1:7" x14ac:dyDescent="0.25">
      <c r="A961" s="2" t="s">
        <v>65</v>
      </c>
      <c r="B961" s="2" t="s">
        <v>1655</v>
      </c>
      <c r="C961" s="2" t="str">
        <f>_xlfn.CONCAT(AllFields[[#This Row],[Entity]]," &gt; ",AllFields[[#This Row],[Field Name]])</f>
        <v>Placement &gt; Pay Interval</v>
      </c>
      <c r="D961" s="2" t="s">
        <v>74</v>
      </c>
      <c r="E961" s="2" t="str">
        <f>""</f>
        <v/>
      </c>
      <c r="F961" s="2" t="s">
        <v>78</v>
      </c>
      <c r="G961" s="2" t="s">
        <v>1656</v>
      </c>
    </row>
    <row r="962" spans="1:7" x14ac:dyDescent="0.25">
      <c r="A962" s="2" t="s">
        <v>65</v>
      </c>
      <c r="B962" s="2" t="s">
        <v>1657</v>
      </c>
      <c r="C962" s="2" t="str">
        <f>_xlfn.CONCAT(AllFields[[#This Row],[Entity]]," &gt; ",AllFields[[#This Row],[Field Name]])</f>
        <v>Placement &gt; Pay Normalised</v>
      </c>
      <c r="D962" s="2" t="s">
        <v>74</v>
      </c>
      <c r="E962" s="2" t="str">
        <f>""</f>
        <v/>
      </c>
      <c r="F962" s="2" t="s">
        <v>107</v>
      </c>
      <c r="G962" s="2" t="s">
        <v>1658</v>
      </c>
    </row>
    <row r="963" spans="1:7" x14ac:dyDescent="0.25">
      <c r="A963" s="2" t="s">
        <v>65</v>
      </c>
      <c r="B963" s="2" t="s">
        <v>1659</v>
      </c>
      <c r="C963" s="2" t="str">
        <f>_xlfn.CONCAT(AllFields[[#This Row],[Entity]]," &gt; ",AllFields[[#This Row],[Field Name]])</f>
        <v>Placement &gt; Pay Normalised (Base)</v>
      </c>
      <c r="D963" s="2" t="s">
        <v>74</v>
      </c>
      <c r="E963" s="2" t="str">
        <f>""</f>
        <v/>
      </c>
      <c r="F963" s="2" t="s">
        <v>107</v>
      </c>
      <c r="G963" s="2" t="s">
        <v>1660</v>
      </c>
    </row>
    <row r="964" spans="1:7" x14ac:dyDescent="0.25">
      <c r="A964" s="2" t="s">
        <v>65</v>
      </c>
      <c r="B964" s="2" t="s">
        <v>1661</v>
      </c>
      <c r="C964" s="2" t="str">
        <f>_xlfn.CONCAT(AllFields[[#This Row],[Entity]]," &gt; ",AllFields[[#This Row],[Field Name]])</f>
        <v>Placement &gt; Pay With On-costs</v>
      </c>
      <c r="D964" s="2" t="s">
        <v>74</v>
      </c>
      <c r="E964" s="2" t="str">
        <f>""</f>
        <v/>
      </c>
      <c r="F964" s="2" t="s">
        <v>92</v>
      </c>
      <c r="G964" s="2" t="s">
        <v>1662</v>
      </c>
    </row>
    <row r="965" spans="1:7" x14ac:dyDescent="0.25">
      <c r="A965" s="2" t="s">
        <v>65</v>
      </c>
      <c r="B965" s="2" t="s">
        <v>1663</v>
      </c>
      <c r="C965" s="2" t="str">
        <f>_xlfn.CONCAT(AllFields[[#This Row],[Entity]]," &gt; ",AllFields[[#This Row],[Field Name]])</f>
        <v>Placement &gt; Pay With On-costs Normalised</v>
      </c>
      <c r="D965" s="2" t="s">
        <v>74</v>
      </c>
      <c r="E965" s="2" t="str">
        <f>""</f>
        <v/>
      </c>
      <c r="F965" s="2" t="s">
        <v>107</v>
      </c>
      <c r="G965" s="2" t="s">
        <v>1664</v>
      </c>
    </row>
    <row r="966" spans="1:7" x14ac:dyDescent="0.25">
      <c r="A966" s="2" t="s">
        <v>65</v>
      </c>
      <c r="B966" s="2" t="s">
        <v>1665</v>
      </c>
      <c r="C966" s="2" t="str">
        <f>_xlfn.CONCAT(AllFields[[#This Row],[Entity]]," &gt; ",AllFields[[#This Row],[Field Name]])</f>
        <v>Placement &gt; Pay With On-costs Normalised (Base)</v>
      </c>
      <c r="D966" s="2" t="s">
        <v>74</v>
      </c>
      <c r="E966" s="2" t="str">
        <f>""</f>
        <v/>
      </c>
      <c r="F966" s="2" t="s">
        <v>107</v>
      </c>
      <c r="G966" s="2" t="s">
        <v>1666</v>
      </c>
    </row>
    <row r="967" spans="1:7" x14ac:dyDescent="0.25">
      <c r="A967" s="2" t="s">
        <v>65</v>
      </c>
      <c r="B967" s="2" t="s">
        <v>1667</v>
      </c>
      <c r="C967" s="2" t="str">
        <f>_xlfn.CONCAT(AllFields[[#This Row],[Entity]]," &gt; ",AllFields[[#This Row],[Field Name]])</f>
        <v>Placement &gt; Payroll No.</v>
      </c>
      <c r="D967" s="2" t="s">
        <v>74</v>
      </c>
      <c r="E967" s="2" t="str">
        <f>""</f>
        <v/>
      </c>
      <c r="F967" s="2" t="s">
        <v>123</v>
      </c>
      <c r="G967" s="2" t="s">
        <v>1668</v>
      </c>
    </row>
    <row r="968" spans="1:7" x14ac:dyDescent="0.25">
      <c r="A968" s="2" t="s">
        <v>65</v>
      </c>
      <c r="B968" s="2" t="s">
        <v>1669</v>
      </c>
      <c r="C968" s="2" t="str">
        <f>_xlfn.CONCAT(AllFields[[#This Row],[Entity]]," &gt; ",AllFields[[#This Row],[Field Name]])</f>
        <v>Placement &gt; Payroll Tax Exempt?</v>
      </c>
      <c r="D968" s="2" t="s">
        <v>74</v>
      </c>
      <c r="E968" s="2" t="str">
        <f>""</f>
        <v/>
      </c>
      <c r="F968" s="2" t="s">
        <v>114</v>
      </c>
      <c r="G968" s="2" t="s">
        <v>1670</v>
      </c>
    </row>
    <row r="969" spans="1:7" x14ac:dyDescent="0.25">
      <c r="A969" s="2" t="s">
        <v>65</v>
      </c>
      <c r="B969" s="2" t="s">
        <v>1671</v>
      </c>
      <c r="C969" s="2" t="str">
        <f>_xlfn.CONCAT(AllFields[[#This Row],[Entity]]," &gt; ",AllFields[[#This Row],[Field Name]])</f>
        <v>Placement &gt; Permanent Benefits Description</v>
      </c>
      <c r="D969" s="2" t="s">
        <v>74</v>
      </c>
      <c r="E969" s="2" t="str">
        <f>""</f>
        <v/>
      </c>
      <c r="F969" s="2" t="s">
        <v>132</v>
      </c>
      <c r="G969" s="2" t="s">
        <v>1672</v>
      </c>
    </row>
    <row r="970" spans="1:7" x14ac:dyDescent="0.25">
      <c r="A970" s="2" t="s">
        <v>65</v>
      </c>
      <c r="B970" s="2" t="s">
        <v>1673</v>
      </c>
      <c r="C970" s="2" t="str">
        <f>_xlfn.CONCAT(AllFields[[#This Row],[Entity]]," &gt; ",AllFields[[#This Row],[Field Name]])</f>
        <v>Placement &gt; Permanent End Date</v>
      </c>
      <c r="D970" s="2" t="s">
        <v>74</v>
      </c>
      <c r="E970" s="2" t="str">
        <f>""</f>
        <v/>
      </c>
      <c r="F970" s="2" t="s">
        <v>83</v>
      </c>
      <c r="G970" s="2" t="s">
        <v>1674</v>
      </c>
    </row>
    <row r="971" spans="1:7" x14ac:dyDescent="0.25">
      <c r="A971" s="2" t="s">
        <v>65</v>
      </c>
      <c r="B971" s="2" t="s">
        <v>1675</v>
      </c>
      <c r="C971" s="2" t="str">
        <f>_xlfn.CONCAT(AllFields[[#This Row],[Entity]]," &gt; ",AllFields[[#This Row],[Field Name]])</f>
        <v>Placement &gt; Permanent Fee</v>
      </c>
      <c r="D971" s="2" t="s">
        <v>74</v>
      </c>
      <c r="E971" s="2" t="str">
        <f>""</f>
        <v/>
      </c>
      <c r="F971" s="2" t="s">
        <v>92</v>
      </c>
      <c r="G971" s="2" t="s">
        <v>1676</v>
      </c>
    </row>
    <row r="972" spans="1:7" x14ac:dyDescent="0.25">
      <c r="A972" s="2" t="s">
        <v>65</v>
      </c>
      <c r="B972" s="2" t="s">
        <v>1677</v>
      </c>
      <c r="C972" s="2" t="str">
        <f>_xlfn.CONCAT(AllFields[[#This Row],[Entity]]," &gt; ",AllFields[[#This Row],[Field Name]])</f>
        <v>Placement &gt; Permanent Fee %</v>
      </c>
      <c r="D972" s="2" t="s">
        <v>74</v>
      </c>
      <c r="E972" s="2" t="str">
        <f>""</f>
        <v/>
      </c>
      <c r="F972" s="2" t="s">
        <v>92</v>
      </c>
      <c r="G972" s="2" t="s">
        <v>1678</v>
      </c>
    </row>
    <row r="973" spans="1:7" x14ac:dyDescent="0.25">
      <c r="A973" s="2" t="s">
        <v>65</v>
      </c>
      <c r="B973" s="2" t="s">
        <v>1679</v>
      </c>
      <c r="C973" s="2" t="str">
        <f>_xlfn.CONCAT(AllFields[[#This Row],[Entity]]," &gt; ",AllFields[[#This Row],[Field Name]])</f>
        <v>Placement &gt; Permanent Fee Normalised</v>
      </c>
      <c r="D973" s="2" t="s">
        <v>74</v>
      </c>
      <c r="E973" s="2" t="str">
        <f>""</f>
        <v/>
      </c>
      <c r="F973" s="2" t="s">
        <v>107</v>
      </c>
      <c r="G973" s="2" t="s">
        <v>1680</v>
      </c>
    </row>
    <row r="974" spans="1:7" x14ac:dyDescent="0.25">
      <c r="A974" s="2" t="s">
        <v>65</v>
      </c>
      <c r="B974" s="2" t="s">
        <v>1681</v>
      </c>
      <c r="C974" s="2" t="str">
        <f>_xlfn.CONCAT(AllFields[[#This Row],[Entity]]," &gt; ",AllFields[[#This Row],[Field Name]])</f>
        <v>Placement &gt; Permanent Fee Normalised (Base)</v>
      </c>
      <c r="D974" s="2" t="s">
        <v>74</v>
      </c>
      <c r="E974" s="2" t="str">
        <f>""</f>
        <v/>
      </c>
      <c r="F974" s="2" t="s">
        <v>107</v>
      </c>
      <c r="G974" s="2" t="s">
        <v>1682</v>
      </c>
    </row>
    <row r="975" spans="1:7" x14ac:dyDescent="0.25">
      <c r="A975" s="2" t="s">
        <v>65</v>
      </c>
      <c r="B975" s="2" t="s">
        <v>1683</v>
      </c>
      <c r="C975" s="2" t="str">
        <f>_xlfn.CONCAT(AllFields[[#This Row],[Entity]]," &gt; ",AllFields[[#This Row],[Field Name]])</f>
        <v>Placement &gt; Permanent Package Value</v>
      </c>
      <c r="D975" s="2" t="s">
        <v>74</v>
      </c>
      <c r="E975" s="2" t="str">
        <f>""</f>
        <v/>
      </c>
      <c r="F975" s="2" t="s">
        <v>92</v>
      </c>
      <c r="G975" s="2" t="s">
        <v>1684</v>
      </c>
    </row>
    <row r="976" spans="1:7" x14ac:dyDescent="0.25">
      <c r="A976" s="2" t="s">
        <v>65</v>
      </c>
      <c r="B976" s="2" t="s">
        <v>1685</v>
      </c>
      <c r="C976" s="2" t="str">
        <f>_xlfn.CONCAT(AllFields[[#This Row],[Entity]]," &gt; ",AllFields[[#This Row],[Field Name]])</f>
        <v>Placement &gt; Permanent Package Value Normalised</v>
      </c>
      <c r="D976" s="2" t="s">
        <v>74</v>
      </c>
      <c r="E976" s="2" t="str">
        <f>""</f>
        <v/>
      </c>
      <c r="F976" s="2" t="s">
        <v>107</v>
      </c>
      <c r="G976" s="2" t="s">
        <v>1686</v>
      </c>
    </row>
    <row r="977" spans="1:7" x14ac:dyDescent="0.25">
      <c r="A977" s="2" t="s">
        <v>65</v>
      </c>
      <c r="B977" s="2" t="s">
        <v>1687</v>
      </c>
      <c r="C977" s="2" t="str">
        <f>_xlfn.CONCAT(AllFields[[#This Row],[Entity]]," &gt; ",AllFields[[#This Row],[Field Name]])</f>
        <v>Placement &gt; Permanent Package Value Normalised (Base)</v>
      </c>
      <c r="D977" s="2" t="s">
        <v>74</v>
      </c>
      <c r="E977" s="2" t="str">
        <f>""</f>
        <v/>
      </c>
      <c r="F977" s="2" t="s">
        <v>107</v>
      </c>
      <c r="G977" s="2" t="s">
        <v>1688</v>
      </c>
    </row>
    <row r="978" spans="1:7" x14ac:dyDescent="0.25">
      <c r="A978" s="2" t="s">
        <v>65</v>
      </c>
      <c r="B978" s="2" t="s">
        <v>1689</v>
      </c>
      <c r="C978" s="2" t="str">
        <f>_xlfn.CONCAT(AllFields[[#This Row],[Entity]]," &gt; ",AllFields[[#This Row],[Field Name]])</f>
        <v>Placement &gt; Permanent Salary</v>
      </c>
      <c r="D978" s="2" t="s">
        <v>74</v>
      </c>
      <c r="E978" s="2" t="str">
        <f>""</f>
        <v/>
      </c>
      <c r="F978" s="2" t="s">
        <v>92</v>
      </c>
      <c r="G978" s="2" t="s">
        <v>1690</v>
      </c>
    </row>
    <row r="979" spans="1:7" x14ac:dyDescent="0.25">
      <c r="A979" s="2" t="s">
        <v>65</v>
      </c>
      <c r="B979" s="2" t="s">
        <v>1691</v>
      </c>
      <c r="C979" s="2" t="str">
        <f>_xlfn.CONCAT(AllFields[[#This Row],[Entity]]," &gt; ",AllFields[[#This Row],[Field Name]])</f>
        <v>Placement &gt; Permanent Salary Normalised</v>
      </c>
      <c r="D979" s="2" t="s">
        <v>74</v>
      </c>
      <c r="E979" s="2" t="str">
        <f>""</f>
        <v/>
      </c>
      <c r="F979" s="2" t="s">
        <v>107</v>
      </c>
      <c r="G979" s="2" t="s">
        <v>1692</v>
      </c>
    </row>
    <row r="980" spans="1:7" x14ac:dyDescent="0.25">
      <c r="A980" s="2" t="s">
        <v>65</v>
      </c>
      <c r="B980" s="2" t="s">
        <v>1693</v>
      </c>
      <c r="C980" s="2" t="str">
        <f>_xlfn.CONCAT(AllFields[[#This Row],[Entity]]," &gt; ",AllFields[[#This Row],[Field Name]])</f>
        <v>Placement &gt; Permanent Salary Normalised (Base)</v>
      </c>
      <c r="D980" s="2" t="s">
        <v>74</v>
      </c>
      <c r="E980" s="2" t="str">
        <f>""</f>
        <v/>
      </c>
      <c r="F980" s="2" t="s">
        <v>107</v>
      </c>
      <c r="G980" s="2" t="s">
        <v>1694</v>
      </c>
    </row>
    <row r="981" spans="1:7" x14ac:dyDescent="0.25">
      <c r="A981" s="2" t="s">
        <v>65</v>
      </c>
      <c r="B981" s="2" t="s">
        <v>1695</v>
      </c>
      <c r="C981" s="2" t="str">
        <f>_xlfn.CONCAT(AllFields[[#This Row],[Entity]]," &gt; ",AllFields[[#This Row],[Field Name]])</f>
        <v>Placement &gt; Permanent Start Date</v>
      </c>
      <c r="D981" s="2" t="s">
        <v>74</v>
      </c>
      <c r="E981" s="2" t="str">
        <f>""</f>
        <v/>
      </c>
      <c r="F981" s="2" t="s">
        <v>83</v>
      </c>
      <c r="G981" s="2" t="s">
        <v>1696</v>
      </c>
    </row>
    <row r="982" spans="1:7" x14ac:dyDescent="0.25">
      <c r="A982" s="2" t="s">
        <v>65</v>
      </c>
      <c r="B982" s="2" t="s">
        <v>65</v>
      </c>
      <c r="C982" s="2" t="str">
        <f>_xlfn.CONCAT(AllFields[[#This Row],[Entity]]," &gt; ",AllFields[[#This Row],[Field Name]])</f>
        <v>Placement &gt; Placement</v>
      </c>
      <c r="D982" s="2" t="s">
        <v>74</v>
      </c>
      <c r="E982" s="2" t="str">
        <f>""</f>
        <v/>
      </c>
      <c r="F982" s="2" t="s">
        <v>75</v>
      </c>
      <c r="G982" s="2" t="s">
        <v>1697</v>
      </c>
    </row>
    <row r="983" spans="1:7" x14ac:dyDescent="0.25">
      <c r="A983" s="2" t="s">
        <v>65</v>
      </c>
      <c r="B983" s="2" t="s">
        <v>1698</v>
      </c>
      <c r="C983" s="2" t="str">
        <f>_xlfn.CONCAT(AllFields[[#This Row],[Entity]]," &gt; ",AllFields[[#This Row],[Field Name]])</f>
        <v>Placement &gt; Placement Finalised On</v>
      </c>
      <c r="D983" s="2" t="s">
        <v>74</v>
      </c>
      <c r="E983" s="2" t="str">
        <f>""</f>
        <v/>
      </c>
      <c r="F983" s="2" t="s">
        <v>83</v>
      </c>
      <c r="G983" s="2" t="s">
        <v>1699</v>
      </c>
    </row>
    <row r="984" spans="1:7" x14ac:dyDescent="0.25">
      <c r="A984" s="2" t="s">
        <v>65</v>
      </c>
      <c r="B984" s="2" t="s">
        <v>1700</v>
      </c>
      <c r="C984" s="2" t="str">
        <f>_xlfn.CONCAT(AllFields[[#This Row],[Entity]]," &gt; ",AllFields[[#This Row],[Field Name]])</f>
        <v>Placement &gt; Placement Last Approved On</v>
      </c>
      <c r="D984" s="2" t="s">
        <v>74</v>
      </c>
      <c r="E984" s="2" t="str">
        <f>""</f>
        <v/>
      </c>
      <c r="F984" s="2" t="s">
        <v>83</v>
      </c>
      <c r="G984" s="2" t="s">
        <v>1701</v>
      </c>
    </row>
    <row r="985" spans="1:7" x14ac:dyDescent="0.25">
      <c r="A985" s="2" t="s">
        <v>65</v>
      </c>
      <c r="B985" s="2" t="s">
        <v>1702</v>
      </c>
      <c r="C985" s="2" t="str">
        <f>_xlfn.CONCAT(AllFields[[#This Row],[Entity]]," &gt; ",AllFields[[#This Row],[Field Name]])</f>
        <v>Placement &gt; Placement Status</v>
      </c>
      <c r="D985" s="2" t="s">
        <v>74</v>
      </c>
      <c r="E985" s="2" t="str">
        <f>""</f>
        <v/>
      </c>
      <c r="F985" s="2" t="s">
        <v>78</v>
      </c>
      <c r="G985" s="2" t="s">
        <v>1703</v>
      </c>
    </row>
    <row r="986" spans="1:7" x14ac:dyDescent="0.25">
      <c r="A986" s="2" t="s">
        <v>65</v>
      </c>
      <c r="B986" s="2" t="s">
        <v>1704</v>
      </c>
      <c r="C986" s="2" t="str">
        <f>_xlfn.CONCAT(AllFields[[#This Row],[Entity]]," &gt; ",AllFields[[#This Row],[Field Name]])</f>
        <v>Placement &gt; Placement Validated</v>
      </c>
      <c r="D986" s="2" t="s">
        <v>74</v>
      </c>
      <c r="E986" s="2" t="str">
        <f>""</f>
        <v/>
      </c>
      <c r="F986" s="2" t="s">
        <v>114</v>
      </c>
      <c r="G986" s="2" t="s">
        <v>1705</v>
      </c>
    </row>
    <row r="987" spans="1:7" x14ac:dyDescent="0.25">
      <c r="A987" s="2" t="s">
        <v>65</v>
      </c>
      <c r="B987" s="2" t="s">
        <v>1706</v>
      </c>
      <c r="C987" s="2" t="str">
        <f>_xlfn.CONCAT(AllFields[[#This Row],[Entity]]," &gt; ",AllFields[[#This Row],[Field Name]])</f>
        <v>Placement &gt; PlacementID</v>
      </c>
      <c r="D987" s="2" t="s">
        <v>74</v>
      </c>
      <c r="E987" s="2" t="str">
        <f>""</f>
        <v/>
      </c>
      <c r="F987" s="2" t="s">
        <v>123</v>
      </c>
      <c r="G987" s="2" t="s">
        <v>1707</v>
      </c>
    </row>
    <row r="988" spans="1:7" x14ac:dyDescent="0.25">
      <c r="A988" s="2" t="s">
        <v>65</v>
      </c>
      <c r="B988" s="2" t="s">
        <v>1708</v>
      </c>
      <c r="C988" s="2" t="str">
        <f>_xlfn.CONCAT(AllFields[[#This Row],[Entity]]," &gt; ",AllFields[[#This Row],[Field Name]])</f>
        <v>Placement &gt; PO required?</v>
      </c>
      <c r="D988" s="2" t="s">
        <v>74</v>
      </c>
      <c r="E988" s="2" t="str">
        <f>""</f>
        <v/>
      </c>
      <c r="F988" s="2" t="s">
        <v>114</v>
      </c>
      <c r="G988" s="2" t="s">
        <v>1709</v>
      </c>
    </row>
    <row r="989" spans="1:7" x14ac:dyDescent="0.25">
      <c r="A989" s="2" t="s">
        <v>65</v>
      </c>
      <c r="B989" s="2" t="s">
        <v>1710</v>
      </c>
      <c r="C989" s="2" t="str">
        <f>_xlfn.CONCAT(AllFields[[#This Row],[Entity]]," &gt; ",AllFields[[#This Row],[Field Name]])</f>
        <v>Placement &gt; Prevent Cascade/Inherit?</v>
      </c>
      <c r="D989" s="2" t="s">
        <v>74</v>
      </c>
      <c r="E989" s="2" t="str">
        <f>""</f>
        <v/>
      </c>
      <c r="F989" s="2" t="s">
        <v>114</v>
      </c>
      <c r="G989" s="2" t="s">
        <v>1711</v>
      </c>
    </row>
    <row r="990" spans="1:7" x14ac:dyDescent="0.25">
      <c r="A990" s="2" t="s">
        <v>65</v>
      </c>
      <c r="B990" s="2" t="s">
        <v>1712</v>
      </c>
      <c r="C990" s="2" t="str">
        <f>_xlfn.CONCAT(AllFields[[#This Row],[Entity]]," &gt; ",AllFields[[#This Row],[Field Name]])</f>
        <v>Placement &gt; Prevent Compliance Status Clone?</v>
      </c>
      <c r="D990" s="2" t="s">
        <v>74</v>
      </c>
      <c r="E990" s="2" t="str">
        <f>""</f>
        <v/>
      </c>
      <c r="F990" s="2" t="s">
        <v>114</v>
      </c>
      <c r="G990" s="2" t="s">
        <v>1713</v>
      </c>
    </row>
    <row r="991" spans="1:7" x14ac:dyDescent="0.25">
      <c r="A991" s="2" t="s">
        <v>65</v>
      </c>
      <c r="B991" s="2" t="s">
        <v>1714</v>
      </c>
      <c r="C991" s="2" t="str">
        <f>_xlfn.CONCAT(AllFields[[#This Row],[Entity]]," &gt; ",AllFields[[#This Row],[Field Name]])</f>
        <v>Placement &gt; Prevent Placement Benefits Clone?</v>
      </c>
      <c r="D991" s="2" t="s">
        <v>74</v>
      </c>
      <c r="E991" s="2" t="str">
        <f>""</f>
        <v/>
      </c>
      <c r="F991" s="2" t="s">
        <v>114</v>
      </c>
      <c r="G991" s="2" t="s">
        <v>1715</v>
      </c>
    </row>
    <row r="992" spans="1:7" x14ac:dyDescent="0.25">
      <c r="A992" s="2" t="s">
        <v>65</v>
      </c>
      <c r="B992" s="2" t="s">
        <v>1716</v>
      </c>
      <c r="C992" s="2" t="str">
        <f>_xlfn.CONCAT(AllFields[[#This Row],[Entity]]," &gt; ",AllFields[[#This Row],[Field Name]])</f>
        <v>Placement &gt; Prevent Placement Cost Centre Clone?</v>
      </c>
      <c r="D992" s="2" t="s">
        <v>74</v>
      </c>
      <c r="E992" s="2" t="str">
        <f>""</f>
        <v/>
      </c>
      <c r="F992" s="2" t="s">
        <v>114</v>
      </c>
      <c r="G992" s="2" t="s">
        <v>1717</v>
      </c>
    </row>
    <row r="993" spans="1:7" x14ac:dyDescent="0.25">
      <c r="A993" s="2" t="s">
        <v>65</v>
      </c>
      <c r="B993" s="2" t="s">
        <v>1718</v>
      </c>
      <c r="C993" s="2" t="str">
        <f>_xlfn.CONCAT(AllFields[[#This Row],[Entity]]," &gt; ",AllFields[[#This Row],[Field Name]])</f>
        <v>Placement &gt; Prevent Placement Expense Rules Clone?</v>
      </c>
      <c r="D993" s="2" t="s">
        <v>74</v>
      </c>
      <c r="E993" s="2" t="str">
        <f>""</f>
        <v/>
      </c>
      <c r="F993" s="2" t="s">
        <v>114</v>
      </c>
      <c r="G993" s="2" t="s">
        <v>1719</v>
      </c>
    </row>
    <row r="994" spans="1:7" x14ac:dyDescent="0.25">
      <c r="A994" s="2" t="s">
        <v>65</v>
      </c>
      <c r="B994" s="2" t="s">
        <v>1720</v>
      </c>
      <c r="C994" s="2" t="str">
        <f>_xlfn.CONCAT(AllFields[[#This Row],[Entity]]," &gt; ",AllFields[[#This Row],[Field Name]])</f>
        <v>Placement &gt; Prevent Placement Rates Clone?</v>
      </c>
      <c r="D994" s="2" t="s">
        <v>74</v>
      </c>
      <c r="E994" s="2" t="str">
        <f>""</f>
        <v/>
      </c>
      <c r="F994" s="2" t="s">
        <v>114</v>
      </c>
      <c r="G994" s="2" t="s">
        <v>1721</v>
      </c>
    </row>
    <row r="995" spans="1:7" x14ac:dyDescent="0.25">
      <c r="A995" s="2" t="s">
        <v>65</v>
      </c>
      <c r="B995" s="2" t="s">
        <v>1722</v>
      </c>
      <c r="C995" s="2" t="str">
        <f>_xlfn.CONCAT(AllFields[[#This Row],[Entity]]," &gt; ",AllFields[[#This Row],[Field Name]])</f>
        <v>Placement &gt; Primary Authoriser</v>
      </c>
      <c r="D995" s="2" t="s">
        <v>46</v>
      </c>
      <c r="E995" s="2" t="s">
        <v>43</v>
      </c>
      <c r="F995" s="2" t="s">
        <v>47</v>
      </c>
      <c r="G995" s="2" t="s">
        <v>1723</v>
      </c>
    </row>
    <row r="996" spans="1:7" x14ac:dyDescent="0.25">
      <c r="A996" s="62" t="s">
        <v>65</v>
      </c>
      <c r="B996" s="62" t="s">
        <v>1724</v>
      </c>
      <c r="C996" s="62" t="str">
        <f>_xlfn.CONCAT(AllFields[[#This Row],[Entity]]," &gt; ",AllFields[[#This Row],[Field Name]])</f>
        <v>Placement &gt; Primary Worker Type</v>
      </c>
      <c r="D996" s="62"/>
      <c r="E996" s="62" t="s">
        <v>1725</v>
      </c>
      <c r="F996" s="62" t="s">
        <v>47</v>
      </c>
      <c r="G996" s="62" t="s">
        <v>1726</v>
      </c>
    </row>
    <row r="997" spans="1:7" x14ac:dyDescent="0.25">
      <c r="A997" s="2" t="s">
        <v>65</v>
      </c>
      <c r="B997" s="2" t="s">
        <v>1727</v>
      </c>
      <c r="C997" s="2" t="str">
        <f>_xlfn.CONCAT(AllFields[[#This Row],[Entity]]," &gt; ",AllFields[[#This Row],[Field Name]])</f>
        <v>Placement &gt; Process Id</v>
      </c>
      <c r="D997" s="2" t="s">
        <v>74</v>
      </c>
      <c r="E997" s="2" t="str">
        <f>""</f>
        <v/>
      </c>
      <c r="F997" s="2" t="s">
        <v>75</v>
      </c>
      <c r="G997" s="2" t="s">
        <v>540</v>
      </c>
    </row>
    <row r="998" spans="1:7" x14ac:dyDescent="0.25">
      <c r="A998" s="2" t="s">
        <v>65</v>
      </c>
      <c r="B998" s="2" t="s">
        <v>1728</v>
      </c>
      <c r="C998" s="2" t="str">
        <f>_xlfn.CONCAT(AllFields[[#This Row],[Entity]]," &gt; ",AllFields[[#This Row],[Field Name]])</f>
        <v>Placement &gt; Prof Indemnity cert received</v>
      </c>
      <c r="D998" s="2" t="s">
        <v>74</v>
      </c>
      <c r="E998" s="2" t="str">
        <f>""</f>
        <v/>
      </c>
      <c r="F998" s="2" t="s">
        <v>114</v>
      </c>
      <c r="G998" s="2" t="s">
        <v>1729</v>
      </c>
    </row>
    <row r="999" spans="1:7" x14ac:dyDescent="0.25">
      <c r="A999" s="2" t="s">
        <v>65</v>
      </c>
      <c r="B999" s="2" t="s">
        <v>1730</v>
      </c>
      <c r="C999" s="2" t="str">
        <f>_xlfn.CONCAT(AllFields[[#This Row],[Entity]]," &gt; ",AllFields[[#This Row],[Field Name]])</f>
        <v>Placement &gt; Project</v>
      </c>
      <c r="D999" s="2" t="s">
        <v>46</v>
      </c>
      <c r="E999" s="2" t="s">
        <v>1730</v>
      </c>
      <c r="F999" s="2" t="s">
        <v>47</v>
      </c>
      <c r="G999" s="2" t="s">
        <v>1731</v>
      </c>
    </row>
    <row r="1000" spans="1:7" x14ac:dyDescent="0.25">
      <c r="A1000" s="2" t="s">
        <v>65</v>
      </c>
      <c r="B1000" s="2" t="s">
        <v>1732</v>
      </c>
      <c r="C1000" s="2" t="str">
        <f>_xlfn.CONCAT(AllFields[[#This Row],[Entity]]," &gt; ",AllFields[[#This Row],[Field Name]])</f>
        <v>Placement &gt; Public Liability cert received</v>
      </c>
      <c r="D1000" s="2" t="s">
        <v>74</v>
      </c>
      <c r="E1000" s="2" t="str">
        <f>""</f>
        <v/>
      </c>
      <c r="F1000" s="2" t="s">
        <v>114</v>
      </c>
      <c r="G1000" s="2" t="s">
        <v>1733</v>
      </c>
    </row>
    <row r="1001" spans="1:7" x14ac:dyDescent="0.25">
      <c r="A1001" s="2" t="s">
        <v>65</v>
      </c>
      <c r="B1001" s="2" t="s">
        <v>1734</v>
      </c>
      <c r="C1001" s="2" t="str">
        <f>_xlfn.CONCAT(AllFields[[#This Row],[Entity]]," &gt; ",AllFields[[#This Row],[Field Name]])</f>
        <v>Placement &gt; Rebate Amount</v>
      </c>
      <c r="D1001" s="2" t="s">
        <v>74</v>
      </c>
      <c r="E1001" s="2" t="str">
        <f>""</f>
        <v/>
      </c>
      <c r="F1001" s="2" t="s">
        <v>107</v>
      </c>
      <c r="G1001" s="2" t="s">
        <v>1735</v>
      </c>
    </row>
    <row r="1002" spans="1:7" x14ac:dyDescent="0.25">
      <c r="A1002" s="2" t="s">
        <v>65</v>
      </c>
      <c r="B1002" s="2" t="s">
        <v>1736</v>
      </c>
      <c r="C1002" s="2" t="str">
        <f>_xlfn.CONCAT(AllFields[[#This Row],[Entity]]," &gt; ",AllFields[[#This Row],[Field Name]])</f>
        <v>Placement &gt; Rebate Amount (Base)</v>
      </c>
      <c r="D1002" s="2" t="s">
        <v>74</v>
      </c>
      <c r="E1002" s="2" t="str">
        <f>""</f>
        <v/>
      </c>
      <c r="F1002" s="2" t="s">
        <v>107</v>
      </c>
      <c r="G1002" s="2" t="s">
        <v>1737</v>
      </c>
    </row>
    <row r="1003" spans="1:7" x14ac:dyDescent="0.25">
      <c r="A1003" s="2" t="s">
        <v>65</v>
      </c>
      <c r="B1003" s="2" t="s">
        <v>1738</v>
      </c>
      <c r="C1003" s="2" t="str">
        <f>_xlfn.CONCAT(AllFields[[#This Row],[Entity]]," &gt; ",AllFields[[#This Row],[Field Name]])</f>
        <v>Placement &gt; Rebate Until</v>
      </c>
      <c r="D1003" s="2" t="s">
        <v>74</v>
      </c>
      <c r="E1003" s="2" t="str">
        <f>""</f>
        <v/>
      </c>
      <c r="F1003" s="2" t="s">
        <v>83</v>
      </c>
      <c r="G1003" s="2" t="s">
        <v>1739</v>
      </c>
    </row>
    <row r="1004" spans="1:7" x14ac:dyDescent="0.25">
      <c r="A1004" s="2" t="s">
        <v>65</v>
      </c>
      <c r="B1004" s="2" t="s">
        <v>1740</v>
      </c>
      <c r="C1004" s="2" t="str">
        <f>_xlfn.CONCAT(AllFields[[#This Row],[Entity]]," &gt; ",AllFields[[#This Row],[Field Name]])</f>
        <v>Placement &gt; Rebate Weeks</v>
      </c>
      <c r="D1004" s="2" t="s">
        <v>74</v>
      </c>
      <c r="E1004" s="2" t="str">
        <f>""</f>
        <v/>
      </c>
      <c r="F1004" s="2" t="s">
        <v>119</v>
      </c>
      <c r="G1004" s="2" t="s">
        <v>1741</v>
      </c>
    </row>
    <row r="1005" spans="1:7" x14ac:dyDescent="0.25">
      <c r="A1005" s="2" t="s">
        <v>65</v>
      </c>
      <c r="B1005" s="2" t="s">
        <v>1742</v>
      </c>
      <c r="C1005" s="2" t="str">
        <f>_xlfn.CONCAT(AllFields[[#This Row],[Entity]]," &gt; ",AllFields[[#This Row],[Field Name]])</f>
        <v>Placement &gt; Rebated</v>
      </c>
      <c r="D1005" s="2" t="s">
        <v>74</v>
      </c>
      <c r="E1005" s="2" t="str">
        <f>""</f>
        <v/>
      </c>
      <c r="F1005" s="2" t="s">
        <v>114</v>
      </c>
      <c r="G1005" s="2" t="s">
        <v>1743</v>
      </c>
    </row>
    <row r="1006" spans="1:7" x14ac:dyDescent="0.25">
      <c r="A1006" s="2" t="s">
        <v>65</v>
      </c>
      <c r="B1006" s="2" t="s">
        <v>1744</v>
      </c>
      <c r="C1006" s="2" t="str">
        <f>_xlfn.CONCAT(AllFields[[#This Row],[Entity]]," &gt; ",AllFields[[#This Row],[Field Name]])</f>
        <v>Placement &gt; Rebated On</v>
      </c>
      <c r="D1006" s="2" t="s">
        <v>74</v>
      </c>
      <c r="E1006" s="2" t="str">
        <f>""</f>
        <v/>
      </c>
      <c r="F1006" s="2" t="s">
        <v>83</v>
      </c>
      <c r="G1006" s="2" t="s">
        <v>1745</v>
      </c>
    </row>
    <row r="1007" spans="1:7" x14ac:dyDescent="0.25">
      <c r="A1007" s="2" t="s">
        <v>65</v>
      </c>
      <c r="B1007" s="2" t="s">
        <v>127</v>
      </c>
      <c r="C1007" s="2" t="str">
        <f>_xlfn.CONCAT(AllFields[[#This Row],[Entity]]," &gt; ",AllFields[[#This Row],[Field Name]])</f>
        <v>Placement &gt; Record Created On</v>
      </c>
      <c r="D1007" s="2" t="s">
        <v>74</v>
      </c>
      <c r="E1007" s="2" t="str">
        <f>""</f>
        <v/>
      </c>
      <c r="F1007" s="2" t="s">
        <v>83</v>
      </c>
      <c r="G1007" s="2" t="s">
        <v>128</v>
      </c>
    </row>
    <row r="1008" spans="1:7" x14ac:dyDescent="0.25">
      <c r="A1008" s="2" t="s">
        <v>65</v>
      </c>
      <c r="B1008" s="2" t="s">
        <v>1746</v>
      </c>
      <c r="C1008" s="2" t="str">
        <f>_xlfn.CONCAT(AllFields[[#This Row],[Entity]]," &gt; ",AllFields[[#This Row],[Field Name]])</f>
        <v>Placement &gt; Recruit Commission 3 GP</v>
      </c>
      <c r="D1008" s="2" t="s">
        <v>74</v>
      </c>
      <c r="E1008" s="2" t="str">
        <f>""</f>
        <v/>
      </c>
      <c r="F1008" s="2" t="s">
        <v>107</v>
      </c>
      <c r="G1008" s="2" t="s">
        <v>1747</v>
      </c>
    </row>
    <row r="1009" spans="1:7" x14ac:dyDescent="0.25">
      <c r="A1009" s="2" t="s">
        <v>65</v>
      </c>
      <c r="B1009" s="2" t="s">
        <v>1748</v>
      </c>
      <c r="C1009" s="2" t="str">
        <f>_xlfn.CONCAT(AllFields[[#This Row],[Entity]]," &gt; ",AllFields[[#This Row],[Field Name]])</f>
        <v>Placement &gt; Recruit Commission 3 GP (Base)</v>
      </c>
      <c r="D1009" s="2" t="s">
        <v>74</v>
      </c>
      <c r="E1009" s="2" t="str">
        <f>""</f>
        <v/>
      </c>
      <c r="F1009" s="2" t="s">
        <v>107</v>
      </c>
      <c r="G1009" s="2" t="s">
        <v>1749</v>
      </c>
    </row>
    <row r="1010" spans="1:7" x14ac:dyDescent="0.25">
      <c r="A1010" s="2" t="s">
        <v>65</v>
      </c>
      <c r="B1010" s="2" t="s">
        <v>1750</v>
      </c>
      <c r="C1010" s="2" t="str">
        <f>_xlfn.CONCAT(AllFields[[#This Row],[Entity]]," &gt; ",AllFields[[#This Row],[Field Name]])</f>
        <v>Placement &gt; Recruitment type</v>
      </c>
      <c r="D1010" s="2" t="s">
        <v>74</v>
      </c>
      <c r="E1010" s="2" t="str">
        <f>""</f>
        <v/>
      </c>
      <c r="F1010" s="2" t="s">
        <v>78</v>
      </c>
      <c r="G1010" s="2" t="s">
        <v>1751</v>
      </c>
    </row>
    <row r="1011" spans="1:7" x14ac:dyDescent="0.25">
      <c r="A1011" s="2" t="s">
        <v>65</v>
      </c>
      <c r="B1011" s="2" t="s">
        <v>1752</v>
      </c>
      <c r="C1011" s="2" t="str">
        <f>_xlfn.CONCAT(AllFields[[#This Row],[Entity]]," &gt; ",AllFields[[#This Row],[Field Name]])</f>
        <v>Placement &gt; Reference Received</v>
      </c>
      <c r="D1011" s="2" t="s">
        <v>74</v>
      </c>
      <c r="E1011" s="2" t="str">
        <f>""</f>
        <v/>
      </c>
      <c r="F1011" s="2" t="s">
        <v>114</v>
      </c>
      <c r="G1011" s="2" t="s">
        <v>1753</v>
      </c>
    </row>
    <row r="1012" spans="1:7" x14ac:dyDescent="0.25">
      <c r="A1012" s="2" t="s">
        <v>65</v>
      </c>
      <c r="B1012" s="2" t="s">
        <v>1754</v>
      </c>
      <c r="C1012" s="2" t="str">
        <f>_xlfn.CONCAT(AllFields[[#This Row],[Entity]]," &gt; ",AllFields[[#This Row],[Field Name]])</f>
        <v>Placement &gt; Reference Received Date</v>
      </c>
      <c r="D1012" s="2" t="s">
        <v>74</v>
      </c>
      <c r="E1012" s="2" t="str">
        <f>""</f>
        <v/>
      </c>
      <c r="F1012" s="2" t="s">
        <v>83</v>
      </c>
      <c r="G1012" s="2" t="s">
        <v>1755</v>
      </c>
    </row>
    <row r="1013" spans="1:7" x14ac:dyDescent="0.25">
      <c r="A1013" s="2" t="s">
        <v>65</v>
      </c>
      <c r="B1013" s="2" t="s">
        <v>1756</v>
      </c>
      <c r="C1013" s="2" t="str">
        <f>_xlfn.CONCAT(AllFields[[#This Row],[Entity]]," &gt; ",AllFields[[#This Row],[Field Name]])</f>
        <v>Placement &gt; Registered Address City</v>
      </c>
      <c r="D1013" s="2" t="s">
        <v>74</v>
      </c>
      <c r="E1013" s="2" t="str">
        <f>""</f>
        <v/>
      </c>
      <c r="F1013" s="2" t="s">
        <v>123</v>
      </c>
      <c r="G1013" s="2" t="s">
        <v>1757</v>
      </c>
    </row>
    <row r="1014" spans="1:7" x14ac:dyDescent="0.25">
      <c r="A1014" s="2" t="s">
        <v>65</v>
      </c>
      <c r="B1014" s="2" t="s">
        <v>1758</v>
      </c>
      <c r="C1014" s="2" t="str">
        <f>_xlfn.CONCAT(AllFields[[#This Row],[Entity]]," &gt; ",AllFields[[#This Row],[Field Name]])</f>
        <v>Placement &gt; Registered Address Country</v>
      </c>
      <c r="D1014" s="2" t="s">
        <v>74</v>
      </c>
      <c r="E1014" s="2" t="str">
        <f>""</f>
        <v/>
      </c>
      <c r="F1014" s="2" t="s">
        <v>123</v>
      </c>
      <c r="G1014" s="2" t="s">
        <v>1759</v>
      </c>
    </row>
    <row r="1015" spans="1:7" x14ac:dyDescent="0.25">
      <c r="A1015" s="2" t="s">
        <v>65</v>
      </c>
      <c r="B1015" s="2" t="s">
        <v>1760</v>
      </c>
      <c r="C1015" s="2" t="str">
        <f>_xlfn.CONCAT(AllFields[[#This Row],[Entity]]," &gt; ",AllFields[[#This Row],[Field Name]])</f>
        <v>Placement &gt; Registered Address County</v>
      </c>
      <c r="D1015" s="2" t="s">
        <v>74</v>
      </c>
      <c r="E1015" s="2" t="str">
        <f>""</f>
        <v/>
      </c>
      <c r="F1015" s="2" t="s">
        <v>123</v>
      </c>
      <c r="G1015" s="2" t="s">
        <v>1761</v>
      </c>
    </row>
    <row r="1016" spans="1:7" x14ac:dyDescent="0.25">
      <c r="A1016" s="2" t="s">
        <v>65</v>
      </c>
      <c r="B1016" s="2" t="s">
        <v>1762</v>
      </c>
      <c r="C1016" s="2" t="str">
        <f>_xlfn.CONCAT(AllFields[[#This Row],[Entity]]," &gt; ",AllFields[[#This Row],[Field Name]])</f>
        <v>Placement &gt; Registered Address Name</v>
      </c>
      <c r="D1016" s="2" t="s">
        <v>74</v>
      </c>
      <c r="E1016" s="2" t="str">
        <f>""</f>
        <v/>
      </c>
      <c r="F1016" s="2" t="s">
        <v>123</v>
      </c>
      <c r="G1016" s="2" t="s">
        <v>1763</v>
      </c>
    </row>
    <row r="1017" spans="1:7" x14ac:dyDescent="0.25">
      <c r="A1017" s="2" t="s">
        <v>65</v>
      </c>
      <c r="B1017" s="2" t="s">
        <v>1764</v>
      </c>
      <c r="C1017" s="2" t="str">
        <f>_xlfn.CONCAT(AllFields[[#This Row],[Entity]]," &gt; ",AllFields[[#This Row],[Field Name]])</f>
        <v>Placement &gt; Registered Address PostCode</v>
      </c>
      <c r="D1017" s="2" t="s">
        <v>74</v>
      </c>
      <c r="E1017" s="2" t="str">
        <f>""</f>
        <v/>
      </c>
      <c r="F1017" s="2" t="s">
        <v>123</v>
      </c>
      <c r="G1017" s="2" t="s">
        <v>1765</v>
      </c>
    </row>
    <row r="1018" spans="1:7" x14ac:dyDescent="0.25">
      <c r="A1018" s="2" t="s">
        <v>65</v>
      </c>
      <c r="B1018" s="2" t="s">
        <v>1766</v>
      </c>
      <c r="C1018" s="2" t="str">
        <f>_xlfn.CONCAT(AllFields[[#This Row],[Entity]]," &gt; ",AllFields[[#This Row],[Field Name]])</f>
        <v>Placement &gt; Registered Address Street 1</v>
      </c>
      <c r="D1018" s="2" t="s">
        <v>74</v>
      </c>
      <c r="E1018" s="2" t="str">
        <f>""</f>
        <v/>
      </c>
      <c r="F1018" s="2" t="s">
        <v>123</v>
      </c>
      <c r="G1018" s="2" t="s">
        <v>1767</v>
      </c>
    </row>
    <row r="1019" spans="1:7" x14ac:dyDescent="0.25">
      <c r="A1019" s="2" t="s">
        <v>65</v>
      </c>
      <c r="B1019" s="2" t="s">
        <v>1768</v>
      </c>
      <c r="C1019" s="2" t="str">
        <f>_xlfn.CONCAT(AllFields[[#This Row],[Entity]]," &gt; ",AllFields[[#This Row],[Field Name]])</f>
        <v>Placement &gt; Registered Address Street 2</v>
      </c>
      <c r="D1019" s="2" t="s">
        <v>74</v>
      </c>
      <c r="E1019" s="2" t="str">
        <f>""</f>
        <v/>
      </c>
      <c r="F1019" s="2" t="s">
        <v>123</v>
      </c>
      <c r="G1019" s="2" t="s">
        <v>1769</v>
      </c>
    </row>
    <row r="1020" spans="1:7" x14ac:dyDescent="0.25">
      <c r="A1020" s="2" t="s">
        <v>65</v>
      </c>
      <c r="B1020" s="2" t="s">
        <v>1770</v>
      </c>
      <c r="C1020" s="2" t="str">
        <f>_xlfn.CONCAT(AllFields[[#This Row],[Entity]]," &gt; ",AllFields[[#This Row],[Field Name]])</f>
        <v>Placement &gt; Registered Address Street 3</v>
      </c>
      <c r="D1020" s="2" t="s">
        <v>74</v>
      </c>
      <c r="E1020" s="2" t="str">
        <f>""</f>
        <v/>
      </c>
      <c r="F1020" s="2" t="s">
        <v>123</v>
      </c>
      <c r="G1020" s="2" t="s">
        <v>1771</v>
      </c>
    </row>
    <row r="1021" spans="1:7" x14ac:dyDescent="0.25">
      <c r="A1021" s="2" t="s">
        <v>65</v>
      </c>
      <c r="B1021" s="2" t="s">
        <v>1772</v>
      </c>
      <c r="C1021" s="2" t="str">
        <f>_xlfn.CONCAT(AllFields[[#This Row],[Entity]]," &gt; ",AllFields[[#This Row],[Field Name]])</f>
        <v>Placement &gt; Registered Address Town/City</v>
      </c>
      <c r="D1021" s="2" t="s">
        <v>74</v>
      </c>
      <c r="E1021" s="2" t="str">
        <f>""</f>
        <v/>
      </c>
      <c r="F1021" s="2" t="s">
        <v>123</v>
      </c>
      <c r="G1021" s="2" t="s">
        <v>1773</v>
      </c>
    </row>
    <row r="1022" spans="1:7" x14ac:dyDescent="0.25">
      <c r="A1022" s="2" t="s">
        <v>65</v>
      </c>
      <c r="B1022" s="2" t="s">
        <v>1774</v>
      </c>
      <c r="C1022" s="2" t="str">
        <f>_xlfn.CONCAT(AllFields[[#This Row],[Entity]]," &gt; ",AllFields[[#This Row],[Field Name]])</f>
        <v>Placement &gt; Registered Address Type Code</v>
      </c>
      <c r="D1022" s="2" t="s">
        <v>74</v>
      </c>
      <c r="E1022" s="2" t="str">
        <f>""</f>
        <v/>
      </c>
      <c r="F1022" s="2" t="s">
        <v>78</v>
      </c>
      <c r="G1022" s="2" t="s">
        <v>1775</v>
      </c>
    </row>
    <row r="1023" spans="1:7" x14ac:dyDescent="0.25">
      <c r="A1023" s="2" t="s">
        <v>65</v>
      </c>
      <c r="B1023" s="2" t="s">
        <v>1776</v>
      </c>
      <c r="C1023" s="2" t="str">
        <f>_xlfn.CONCAT(AllFields[[#This Row],[Entity]]," &gt; ",AllFields[[#This Row],[Field Name]])</f>
        <v>Placement &gt; Report Dates</v>
      </c>
      <c r="D1023" s="2" t="s">
        <v>74</v>
      </c>
      <c r="E1023" s="2" t="str">
        <f>""</f>
        <v/>
      </c>
      <c r="F1023" s="2" t="s">
        <v>132</v>
      </c>
      <c r="G1023" s="2" t="s">
        <v>1777</v>
      </c>
    </row>
    <row r="1024" spans="1:7" x14ac:dyDescent="0.25">
      <c r="A1024" s="2" t="s">
        <v>65</v>
      </c>
      <c r="B1024" s="2" t="s">
        <v>1778</v>
      </c>
      <c r="C1024" s="2" t="str">
        <f>_xlfn.CONCAT(AllFields[[#This Row],[Entity]]," &gt; ",AllFields[[#This Row],[Field Name]])</f>
        <v>Placement &gt; Reports</v>
      </c>
      <c r="D1024" s="2" t="s">
        <v>74</v>
      </c>
      <c r="E1024" s="2" t="str">
        <f>""</f>
        <v/>
      </c>
      <c r="F1024" s="2" t="s">
        <v>123</v>
      </c>
      <c r="G1024" s="2" t="s">
        <v>1779</v>
      </c>
    </row>
    <row r="1025" spans="1:7" x14ac:dyDescent="0.25">
      <c r="A1025" s="2" t="s">
        <v>65</v>
      </c>
      <c r="B1025" s="2" t="s">
        <v>131</v>
      </c>
      <c r="C1025" s="2" t="str">
        <f>_xlfn.CONCAT(AllFields[[#This Row],[Entity]]," &gt; ",AllFields[[#This Row],[Field Name]])</f>
        <v>Placement &gt; Requirements</v>
      </c>
      <c r="D1025" s="2" t="s">
        <v>74</v>
      </c>
      <c r="E1025" s="2" t="str">
        <f>""</f>
        <v/>
      </c>
      <c r="F1025" s="2" t="s">
        <v>132</v>
      </c>
      <c r="G1025" s="2" t="s">
        <v>1780</v>
      </c>
    </row>
    <row r="1026" spans="1:7" x14ac:dyDescent="0.25">
      <c r="A1026" s="2" t="s">
        <v>65</v>
      </c>
      <c r="B1026" s="2" t="s">
        <v>1781</v>
      </c>
      <c r="C1026" s="2" t="str">
        <f>_xlfn.CONCAT(AllFields[[#This Row],[Entity]]," &gt; ",AllFields[[#This Row],[Field Name]])</f>
        <v>Placement &gt; Revision</v>
      </c>
      <c r="D1026" s="2" t="s">
        <v>74</v>
      </c>
      <c r="E1026" s="2" t="str">
        <f>""</f>
        <v/>
      </c>
      <c r="F1026" s="2" t="s">
        <v>119</v>
      </c>
      <c r="G1026" s="2" t="s">
        <v>1782</v>
      </c>
    </row>
    <row r="1027" spans="1:7" x14ac:dyDescent="0.25">
      <c r="A1027" s="2" t="s">
        <v>65</v>
      </c>
      <c r="B1027" s="2" t="s">
        <v>1783</v>
      </c>
      <c r="C1027" s="2" t="str">
        <f>_xlfn.CONCAT(AllFields[[#This Row],[Entity]]," &gt; ",AllFields[[#This Row],[Field Name]])</f>
        <v>Placement &gt; Running Status</v>
      </c>
      <c r="D1027" s="2" t="s">
        <v>74</v>
      </c>
      <c r="E1027" s="2" t="str">
        <f>""</f>
        <v/>
      </c>
      <c r="F1027" s="2" t="s">
        <v>78</v>
      </c>
      <c r="G1027" s="2" t="s">
        <v>1784</v>
      </c>
    </row>
    <row r="1028" spans="1:7" x14ac:dyDescent="0.25">
      <c r="A1028" s="2" t="s">
        <v>65</v>
      </c>
      <c r="B1028" s="2" t="s">
        <v>1785</v>
      </c>
      <c r="C1028" s="2" t="str">
        <f>_xlfn.CONCAT(AllFields[[#This Row],[Entity]]," &gt; ",AllFields[[#This Row],[Field Name]])</f>
        <v>Placement &gt; Sales Value</v>
      </c>
      <c r="D1028" s="2" t="s">
        <v>74</v>
      </c>
      <c r="E1028" s="2" t="str">
        <f>""</f>
        <v/>
      </c>
      <c r="F1028" s="2" t="s">
        <v>92</v>
      </c>
      <c r="G1028" s="2" t="s">
        <v>1786</v>
      </c>
    </row>
    <row r="1029" spans="1:7" x14ac:dyDescent="0.25">
      <c r="A1029" s="2" t="s">
        <v>65</v>
      </c>
      <c r="B1029" s="2" t="s">
        <v>1787</v>
      </c>
      <c r="C1029" s="2" t="str">
        <f>_xlfn.CONCAT(AllFields[[#This Row],[Entity]]," &gt; ",AllFields[[#This Row],[Field Name]])</f>
        <v>Placement &gt; Sales Value Normalised</v>
      </c>
      <c r="D1029" s="2" t="s">
        <v>74</v>
      </c>
      <c r="E1029" s="2" t="str">
        <f>""</f>
        <v/>
      </c>
      <c r="F1029" s="2" t="s">
        <v>107</v>
      </c>
      <c r="G1029" s="2" t="s">
        <v>1788</v>
      </c>
    </row>
    <row r="1030" spans="1:7" x14ac:dyDescent="0.25">
      <c r="A1030" s="2" t="s">
        <v>65</v>
      </c>
      <c r="B1030" s="2" t="s">
        <v>1789</v>
      </c>
      <c r="C1030" s="2" t="str">
        <f>_xlfn.CONCAT(AllFields[[#This Row],[Entity]]," &gt; ",AllFields[[#This Row],[Field Name]])</f>
        <v>Placement &gt; Sales Value Normalised (Base)</v>
      </c>
      <c r="D1030" s="2" t="s">
        <v>74</v>
      </c>
      <c r="E1030" s="2" t="str">
        <f>""</f>
        <v/>
      </c>
      <c r="F1030" s="2" t="s">
        <v>107</v>
      </c>
      <c r="G1030" s="2" t="s">
        <v>1790</v>
      </c>
    </row>
    <row r="1031" spans="1:7" x14ac:dyDescent="0.25">
      <c r="A1031" s="2" t="s">
        <v>65</v>
      </c>
      <c r="B1031" s="2" t="s">
        <v>545</v>
      </c>
      <c r="C1031" s="2" t="str">
        <f>_xlfn.CONCAT(AllFields[[#This Row],[Entity]]," &gt; ",AllFields[[#This Row],[Field Name]])</f>
        <v>Placement &gt; Send to external system</v>
      </c>
      <c r="D1031" s="2" t="s">
        <v>74</v>
      </c>
      <c r="E1031" s="2" t="str">
        <f>""</f>
        <v/>
      </c>
      <c r="F1031" s="2" t="s">
        <v>114</v>
      </c>
      <c r="G1031" s="2" t="s">
        <v>546</v>
      </c>
    </row>
    <row r="1032" spans="1:7" x14ac:dyDescent="0.25">
      <c r="A1032" s="2" t="s">
        <v>65</v>
      </c>
      <c r="B1032" s="2" t="s">
        <v>1791</v>
      </c>
      <c r="C1032" s="2" t="str">
        <f>_xlfn.CONCAT(AllFields[[#This Row],[Entity]]," &gt; ",AllFields[[#This Row],[Field Name]])</f>
        <v>Placement &gt; Sentiment</v>
      </c>
      <c r="D1032" s="2" t="s">
        <v>74</v>
      </c>
      <c r="E1032" s="2" t="str">
        <f>""</f>
        <v/>
      </c>
      <c r="F1032" s="2" t="s">
        <v>78</v>
      </c>
      <c r="G1032" s="2" t="s">
        <v>1792</v>
      </c>
    </row>
    <row r="1033" spans="1:7" x14ac:dyDescent="0.25">
      <c r="A1033" s="2" t="s">
        <v>65</v>
      </c>
      <c r="B1033" s="2" t="s">
        <v>557</v>
      </c>
      <c r="C1033" s="2" t="str">
        <f>_xlfn.CONCAT(AllFields[[#This Row],[Entity]]," &gt; ",AllFields[[#This Row],[Field Name]])</f>
        <v>Placement &gt; SharePoint trigger</v>
      </c>
      <c r="D1033" s="2" t="s">
        <v>74</v>
      </c>
      <c r="E1033" s="2" t="str">
        <f>""</f>
        <v/>
      </c>
      <c r="F1033" s="2" t="s">
        <v>119</v>
      </c>
      <c r="G1033" s="2" t="s">
        <v>558</v>
      </c>
    </row>
    <row r="1034" spans="1:7" x14ac:dyDescent="0.25">
      <c r="A1034" s="2" t="s">
        <v>65</v>
      </c>
      <c r="B1034" s="2" t="s">
        <v>1793</v>
      </c>
      <c r="C1034" s="2" t="str">
        <f>_xlfn.CONCAT(AllFields[[#This Row],[Entity]]," &gt; ",AllFields[[#This Row],[Field Name]])</f>
        <v>Placement &gt; Show Finalise Terms</v>
      </c>
      <c r="D1034" s="2" t="s">
        <v>74</v>
      </c>
      <c r="E1034" s="2" t="str">
        <f>""</f>
        <v/>
      </c>
      <c r="F1034" s="2" t="s">
        <v>114</v>
      </c>
      <c r="G1034" s="2" t="s">
        <v>1794</v>
      </c>
    </row>
    <row r="1035" spans="1:7" x14ac:dyDescent="0.25">
      <c r="A1035" s="2" t="s">
        <v>65</v>
      </c>
      <c r="B1035" s="2" t="s">
        <v>1795</v>
      </c>
      <c r="C1035" s="2" t="str">
        <f>_xlfn.CONCAT(AllFields[[#This Row],[Entity]]," &gt; ",AllFields[[#This Row],[Field Name]])</f>
        <v>Placement &gt; Special Instructions</v>
      </c>
      <c r="D1035" s="2" t="s">
        <v>74</v>
      </c>
      <c r="E1035" s="2" t="str">
        <f>""</f>
        <v/>
      </c>
      <c r="F1035" s="2" t="s">
        <v>132</v>
      </c>
      <c r="G1035" s="2" t="s">
        <v>1796</v>
      </c>
    </row>
    <row r="1036" spans="1:7" x14ac:dyDescent="0.25">
      <c r="A1036" s="2" t="s">
        <v>65</v>
      </c>
      <c r="B1036" s="2" t="s">
        <v>1797</v>
      </c>
      <c r="C1036" s="2" t="str">
        <f>_xlfn.CONCAT(AllFields[[#This Row],[Entity]]," &gt; ",AllFields[[#This Row],[Field Name]])</f>
        <v>Placement &gt; Special Instructions Client</v>
      </c>
      <c r="D1036" s="2" t="s">
        <v>74</v>
      </c>
      <c r="E1036" s="2" t="str">
        <f>""</f>
        <v/>
      </c>
      <c r="F1036" s="2" t="s">
        <v>132</v>
      </c>
      <c r="G1036" s="2" t="s">
        <v>1798</v>
      </c>
    </row>
    <row r="1037" spans="1:7" x14ac:dyDescent="0.25">
      <c r="A1037" s="2" t="s">
        <v>65</v>
      </c>
      <c r="B1037" s="2" t="s">
        <v>1799</v>
      </c>
      <c r="C1037" s="2" t="str">
        <f>_xlfn.CONCAT(AllFields[[#This Row],[Entity]]," &gt; ",AllFields[[#This Row],[Field Name]])</f>
        <v>Placement &gt; Split Total</v>
      </c>
      <c r="D1037" s="2" t="s">
        <v>74</v>
      </c>
      <c r="E1037" s="2" t="str">
        <f>""</f>
        <v/>
      </c>
      <c r="F1037" s="2" t="s">
        <v>92</v>
      </c>
      <c r="G1037" s="2" t="s">
        <v>1800</v>
      </c>
    </row>
    <row r="1038" spans="1:7" x14ac:dyDescent="0.25">
      <c r="A1038" s="2" t="s">
        <v>65</v>
      </c>
      <c r="B1038" s="2" t="s">
        <v>1801</v>
      </c>
      <c r="C1038" s="2" t="str">
        <f>_xlfn.CONCAT(AllFields[[#This Row],[Entity]]," &gt; ",AllFields[[#This Row],[Field Name]])</f>
        <v>Placement &gt; Split Total Percentage</v>
      </c>
      <c r="D1038" s="2" t="s">
        <v>74</v>
      </c>
      <c r="E1038" s="2" t="str">
        <f>""</f>
        <v/>
      </c>
      <c r="F1038" s="2" t="s">
        <v>92</v>
      </c>
      <c r="G1038" s="2" t="s">
        <v>1802</v>
      </c>
    </row>
    <row r="1039" spans="1:7" x14ac:dyDescent="0.25">
      <c r="A1039" s="2" t="s">
        <v>65</v>
      </c>
      <c r="B1039" s="2" t="s">
        <v>1803</v>
      </c>
      <c r="C1039" s="2" t="str">
        <f>_xlfn.CONCAT(AllFields[[#This Row],[Entity]]," &gt; ",AllFields[[#This Row],[Field Name]])</f>
        <v>Placement &gt; Stage Id</v>
      </c>
      <c r="D1039" s="2" t="s">
        <v>74</v>
      </c>
      <c r="E1039" s="2" t="str">
        <f>""</f>
        <v/>
      </c>
      <c r="F1039" s="2" t="s">
        <v>75</v>
      </c>
      <c r="G1039" s="2" t="s">
        <v>219</v>
      </c>
    </row>
    <row r="1040" spans="1:7" x14ac:dyDescent="0.25">
      <c r="A1040" s="2" t="s">
        <v>65</v>
      </c>
      <c r="B1040" s="2" t="s">
        <v>1804</v>
      </c>
      <c r="C1040" s="2" t="str">
        <f>_xlfn.CONCAT(AllFields[[#This Row],[Entity]]," &gt; ",AllFields[[#This Row],[Field Name]])</f>
        <v>Placement &gt; Start Date</v>
      </c>
      <c r="D1040" s="2" t="s">
        <v>74</v>
      </c>
      <c r="E1040" s="2" t="str">
        <f>""</f>
        <v/>
      </c>
      <c r="F1040" s="2" t="s">
        <v>83</v>
      </c>
      <c r="G1040" s="2" t="s">
        <v>1805</v>
      </c>
    </row>
    <row r="1041" spans="1:7" x14ac:dyDescent="0.25">
      <c r="A1041" s="2" t="s">
        <v>65</v>
      </c>
      <c r="B1041" s="2" t="s">
        <v>1806</v>
      </c>
      <c r="C1041" s="2" t="str">
        <f>_xlfn.CONCAT(AllFields[[#This Row],[Entity]]," &gt; ",AllFields[[#This Row],[Field Name]])</f>
        <v>Placement &gt; start date text</v>
      </c>
      <c r="D1041" s="2" t="s">
        <v>74</v>
      </c>
      <c r="E1041" s="2" t="str">
        <f>""</f>
        <v/>
      </c>
      <c r="F1041" s="2" t="s">
        <v>123</v>
      </c>
      <c r="G1041" s="2" t="s">
        <v>1807</v>
      </c>
    </row>
    <row r="1042" spans="1:7" x14ac:dyDescent="0.25">
      <c r="A1042" s="2" t="s">
        <v>65</v>
      </c>
      <c r="B1042" s="2" t="s">
        <v>1808</v>
      </c>
      <c r="C1042" s="2" t="str">
        <f>_xlfn.CONCAT(AllFields[[#This Row],[Entity]]," &gt; ",AllFields[[#This Row],[Field Name]])</f>
        <v>Placement &gt; Starting Soon Date</v>
      </c>
      <c r="D1042" s="2" t="s">
        <v>74</v>
      </c>
      <c r="E1042" s="2" t="str">
        <f>""</f>
        <v/>
      </c>
      <c r="F1042" s="2" t="s">
        <v>83</v>
      </c>
      <c r="G1042" s="2" t="s">
        <v>1809</v>
      </c>
    </row>
    <row r="1043" spans="1:7" x14ac:dyDescent="0.25">
      <c r="A1043" s="2" t="s">
        <v>65</v>
      </c>
      <c r="B1043" s="2" t="s">
        <v>148</v>
      </c>
      <c r="C1043" s="2" t="str">
        <f>_xlfn.CONCAT(AllFields[[#This Row],[Entity]]," &gt; ",AllFields[[#This Row],[Field Name]])</f>
        <v>Placement &gt; Status</v>
      </c>
      <c r="D1043" s="2" t="s">
        <v>74</v>
      </c>
      <c r="E1043" s="2" t="str">
        <f>""</f>
        <v/>
      </c>
      <c r="F1043" s="2" t="s">
        <v>149</v>
      </c>
      <c r="G1043" s="2" t="s">
        <v>150</v>
      </c>
    </row>
    <row r="1044" spans="1:7" x14ac:dyDescent="0.25">
      <c r="A1044" s="2" t="s">
        <v>65</v>
      </c>
      <c r="B1044" s="2" t="s">
        <v>151</v>
      </c>
      <c r="C1044" s="2" t="str">
        <f>_xlfn.CONCAT(AllFields[[#This Row],[Entity]]," &gt; ",AllFields[[#This Row],[Field Name]])</f>
        <v>Placement &gt; Status Reason</v>
      </c>
      <c r="D1044" s="2" t="s">
        <v>74</v>
      </c>
      <c r="E1044" s="2" t="str">
        <f>""</f>
        <v/>
      </c>
      <c r="F1044" s="2" t="s">
        <v>148</v>
      </c>
      <c r="G1044" s="2" t="s">
        <v>152</v>
      </c>
    </row>
    <row r="1045" spans="1:7" x14ac:dyDescent="0.25">
      <c r="A1045" s="2" t="s">
        <v>65</v>
      </c>
      <c r="B1045" s="2" t="s">
        <v>1810</v>
      </c>
      <c r="C1045" s="2" t="str">
        <f>_xlfn.CONCAT(AllFields[[#This Row],[Entity]]," &gt; ",AllFields[[#This Row],[Field Name]])</f>
        <v>Placement &gt; Tax Exempt</v>
      </c>
      <c r="D1045" s="2" t="s">
        <v>74</v>
      </c>
      <c r="E1045" s="2" t="str">
        <f>""</f>
        <v/>
      </c>
      <c r="F1045" s="2" t="s">
        <v>114</v>
      </c>
      <c r="G1045" s="2" t="s">
        <v>1811</v>
      </c>
    </row>
    <row r="1046" spans="1:7" x14ac:dyDescent="0.25">
      <c r="A1046" s="2" t="s">
        <v>65</v>
      </c>
      <c r="B1046" s="2" t="s">
        <v>1812</v>
      </c>
      <c r="C1046" s="2" t="str">
        <f>_xlfn.CONCAT(AllFields[[#This Row],[Entity]]," &gt; ",AllFields[[#This Row],[Field Name]])</f>
        <v>Placement &gt; Taxable As</v>
      </c>
      <c r="D1046" s="2" t="s">
        <v>74</v>
      </c>
      <c r="E1046" s="2" t="str">
        <f>""</f>
        <v/>
      </c>
      <c r="F1046" s="2" t="s">
        <v>78</v>
      </c>
      <c r="G1046" s="2" t="s">
        <v>1813</v>
      </c>
    </row>
    <row r="1047" spans="1:7" x14ac:dyDescent="0.25">
      <c r="A1047" s="2" t="s">
        <v>65</v>
      </c>
      <c r="B1047" s="2" t="s">
        <v>1814</v>
      </c>
      <c r="C1047" s="2" t="str">
        <f>_xlfn.CONCAT(AllFields[[#This Row],[Entity]]," &gt; ",AllFields[[#This Row],[Field Name]])</f>
        <v>Placement &gt; Temp Candidate Pay</v>
      </c>
      <c r="D1047" s="2" t="s">
        <v>74</v>
      </c>
      <c r="E1047" s="2" t="str">
        <f>""</f>
        <v/>
      </c>
      <c r="F1047" s="2" t="s">
        <v>92</v>
      </c>
      <c r="G1047" s="2" t="s">
        <v>1815</v>
      </c>
    </row>
    <row r="1048" spans="1:7" x14ac:dyDescent="0.25">
      <c r="A1048" s="2" t="s">
        <v>65</v>
      </c>
      <c r="B1048" s="2" t="s">
        <v>1816</v>
      </c>
      <c r="C1048" s="2" t="str">
        <f>_xlfn.CONCAT(AllFields[[#This Row],[Entity]]," &gt; ",AllFields[[#This Row],[Field Name]])</f>
        <v>Placement &gt; Temp Candidate Pay Normalised</v>
      </c>
      <c r="D1048" s="2" t="s">
        <v>74</v>
      </c>
      <c r="E1048" s="2" t="str">
        <f>""</f>
        <v/>
      </c>
      <c r="F1048" s="2" t="s">
        <v>107</v>
      </c>
      <c r="G1048" s="2" t="s">
        <v>1817</v>
      </c>
    </row>
    <row r="1049" spans="1:7" x14ac:dyDescent="0.25">
      <c r="A1049" s="2" t="s">
        <v>65</v>
      </c>
      <c r="B1049" s="2" t="s">
        <v>1818</v>
      </c>
      <c r="C1049" s="2" t="str">
        <f>_xlfn.CONCAT(AllFields[[#This Row],[Entity]]," &gt; ",AllFields[[#This Row],[Field Name]])</f>
        <v>Placement &gt; Temp Candidate Pay Normalised (Base)</v>
      </c>
      <c r="D1049" s="2" t="s">
        <v>74</v>
      </c>
      <c r="E1049" s="2" t="str">
        <f>""</f>
        <v/>
      </c>
      <c r="F1049" s="2" t="s">
        <v>107</v>
      </c>
      <c r="G1049" s="2" t="s">
        <v>1819</v>
      </c>
    </row>
    <row r="1050" spans="1:7" x14ac:dyDescent="0.25">
      <c r="A1050" s="2" t="s">
        <v>65</v>
      </c>
      <c r="B1050" s="2" t="s">
        <v>1820</v>
      </c>
      <c r="C1050" s="2" t="str">
        <f>_xlfn.CONCAT(AllFields[[#This Row],[Entity]]," &gt; ",AllFields[[#This Row],[Field Name]])</f>
        <v>Placement &gt; Temp Deduction %</v>
      </c>
      <c r="D1050" s="2" t="s">
        <v>74</v>
      </c>
      <c r="E1050" s="2" t="str">
        <f>""</f>
        <v/>
      </c>
      <c r="F1050" s="2" t="s">
        <v>92</v>
      </c>
      <c r="G1050" s="2" t="s">
        <v>1821</v>
      </c>
    </row>
    <row r="1051" spans="1:7" x14ac:dyDescent="0.25">
      <c r="A1051" s="2" t="s">
        <v>65</v>
      </c>
      <c r="B1051" s="2" t="s">
        <v>1822</v>
      </c>
      <c r="C1051" s="2" t="str">
        <f>_xlfn.CONCAT(AllFields[[#This Row],[Entity]]," &gt; ",AllFields[[#This Row],[Field Name]])</f>
        <v>Placement &gt; Temp Deductions</v>
      </c>
      <c r="D1051" s="2" t="s">
        <v>74</v>
      </c>
      <c r="E1051" s="2" t="str">
        <f>""</f>
        <v/>
      </c>
      <c r="F1051" s="2" t="s">
        <v>92</v>
      </c>
      <c r="G1051" s="2" t="s">
        <v>1823</v>
      </c>
    </row>
    <row r="1052" spans="1:7" x14ac:dyDescent="0.25">
      <c r="A1052" s="2" t="s">
        <v>65</v>
      </c>
      <c r="B1052" s="2" t="s">
        <v>1824</v>
      </c>
      <c r="C1052" s="2" t="str">
        <f>_xlfn.CONCAT(AllFields[[#This Row],[Entity]]," &gt; ",AllFields[[#This Row],[Field Name]])</f>
        <v>Placement &gt; Temp Deductions Normalised</v>
      </c>
      <c r="D1052" s="2" t="s">
        <v>74</v>
      </c>
      <c r="E1052" s="2" t="str">
        <f>""</f>
        <v/>
      </c>
      <c r="F1052" s="2" t="s">
        <v>107</v>
      </c>
      <c r="G1052" s="2" t="s">
        <v>1825</v>
      </c>
    </row>
    <row r="1053" spans="1:7" x14ac:dyDescent="0.25">
      <c r="A1053" s="2" t="s">
        <v>65</v>
      </c>
      <c r="B1053" s="2" t="s">
        <v>1826</v>
      </c>
      <c r="C1053" s="2" t="str">
        <f>_xlfn.CONCAT(AllFields[[#This Row],[Entity]]," &gt; ",AllFields[[#This Row],[Field Name]])</f>
        <v>Placement &gt; Temp Deductions Normalised (Base)</v>
      </c>
      <c r="D1053" s="2" t="s">
        <v>74</v>
      </c>
      <c r="E1053" s="2" t="str">
        <f>""</f>
        <v/>
      </c>
      <c r="F1053" s="2" t="s">
        <v>107</v>
      </c>
      <c r="G1053" s="2" t="s">
        <v>1827</v>
      </c>
    </row>
    <row r="1054" spans="1:7" x14ac:dyDescent="0.25">
      <c r="A1054" s="2" t="s">
        <v>65</v>
      </c>
      <c r="B1054" s="2" t="s">
        <v>589</v>
      </c>
      <c r="C1054" s="2" t="str">
        <f>_xlfn.CONCAT(AllFields[[#This Row],[Entity]]," &gt; ",AllFields[[#This Row],[Field Name]])</f>
        <v>Placement &gt; Time Zone Rule Version Number</v>
      </c>
      <c r="D1054" s="2" t="s">
        <v>74</v>
      </c>
      <c r="E1054" s="2" t="str">
        <f>""</f>
        <v/>
      </c>
      <c r="F1054" s="2" t="s">
        <v>119</v>
      </c>
      <c r="G1054" s="2" t="s">
        <v>590</v>
      </c>
    </row>
    <row r="1055" spans="1:7" x14ac:dyDescent="0.25">
      <c r="A1055" s="2" t="s">
        <v>65</v>
      </c>
      <c r="B1055" s="2" t="s">
        <v>1828</v>
      </c>
      <c r="C1055" s="2" t="str">
        <f>_xlfn.CONCAT(AllFields[[#This Row],[Entity]]," &gt; ",AllFields[[#This Row],[Field Name]])</f>
        <v>Placement &gt; Timesheet Interval</v>
      </c>
      <c r="D1055" s="2" t="s">
        <v>74</v>
      </c>
      <c r="E1055" s="2" t="str">
        <f>""</f>
        <v/>
      </c>
      <c r="F1055" s="2" t="s">
        <v>78</v>
      </c>
      <c r="G1055" s="2" t="s">
        <v>1829</v>
      </c>
    </row>
    <row r="1056" spans="1:7" x14ac:dyDescent="0.25">
      <c r="A1056" s="2" t="s">
        <v>65</v>
      </c>
      <c r="B1056" s="2" t="s">
        <v>1830</v>
      </c>
      <c r="C1056" s="2" t="str">
        <f>_xlfn.CONCAT(AllFields[[#This Row],[Entity]]," &gt; ",AllFields[[#This Row],[Field Name]])</f>
        <v>Placement &gt; Total Costs</v>
      </c>
      <c r="D1056" s="2" t="s">
        <v>74</v>
      </c>
      <c r="E1056" s="2" t="str">
        <f>""</f>
        <v/>
      </c>
      <c r="F1056" s="2" t="s">
        <v>107</v>
      </c>
      <c r="G1056" s="2" t="s">
        <v>1831</v>
      </c>
    </row>
    <row r="1057" spans="1:7" x14ac:dyDescent="0.25">
      <c r="A1057" s="2" t="s">
        <v>65</v>
      </c>
      <c r="B1057" s="2" t="s">
        <v>1832</v>
      </c>
      <c r="C1057" s="2" t="str">
        <f>_xlfn.CONCAT(AllFields[[#This Row],[Entity]]," &gt; ",AllFields[[#This Row],[Field Name]])</f>
        <v>Placement &gt; Total Costs (Base)</v>
      </c>
      <c r="D1057" s="2" t="s">
        <v>74</v>
      </c>
      <c r="E1057" s="2" t="str">
        <f>""</f>
        <v/>
      </c>
      <c r="F1057" s="2" t="s">
        <v>107</v>
      </c>
      <c r="G1057" s="2" t="s">
        <v>1833</v>
      </c>
    </row>
    <row r="1058" spans="1:7" x14ac:dyDescent="0.25">
      <c r="A1058" s="2" t="s">
        <v>65</v>
      </c>
      <c r="B1058" s="2" t="s">
        <v>1834</v>
      </c>
      <c r="C1058" s="2" t="str">
        <f>_xlfn.CONCAT(AllFields[[#This Row],[Entity]]," &gt; ",AllFields[[#This Row],[Field Name]])</f>
        <v>Placement &gt; Total Costs (Last Updated On)</v>
      </c>
      <c r="D1058" s="2" t="s">
        <v>74</v>
      </c>
      <c r="E1058" s="2" t="str">
        <f>""</f>
        <v/>
      </c>
      <c r="F1058" s="2" t="s">
        <v>83</v>
      </c>
      <c r="G1058" s="2" t="s">
        <v>1835</v>
      </c>
    </row>
    <row r="1059" spans="1:7" x14ac:dyDescent="0.25">
      <c r="A1059" s="2" t="s">
        <v>65</v>
      </c>
      <c r="B1059" s="2" t="s">
        <v>1836</v>
      </c>
      <c r="C1059" s="2" t="str">
        <f>_xlfn.CONCAT(AllFields[[#This Row],[Entity]]," &gt; ",AllFields[[#This Row],[Field Name]])</f>
        <v>Placement &gt; Total Costs (State)</v>
      </c>
      <c r="D1059" s="2" t="s">
        <v>74</v>
      </c>
      <c r="E1059" s="2" t="str">
        <f>""</f>
        <v/>
      </c>
      <c r="F1059" s="2" t="s">
        <v>119</v>
      </c>
      <c r="G1059" s="2" t="s">
        <v>1837</v>
      </c>
    </row>
    <row r="1060" spans="1:7" x14ac:dyDescent="0.25">
      <c r="A1060" s="2" t="s">
        <v>65</v>
      </c>
      <c r="B1060" s="2" t="s">
        <v>1838</v>
      </c>
      <c r="C1060" s="2" t="str">
        <f>_xlfn.CONCAT(AllFields[[#This Row],[Entity]]," &gt; ",AllFields[[#This Row],[Field Name]])</f>
        <v>Placement &gt; Total Deductions</v>
      </c>
      <c r="D1060" s="2" t="s">
        <v>74</v>
      </c>
      <c r="E1060" s="2" t="str">
        <f>""</f>
        <v/>
      </c>
      <c r="F1060" s="2" t="s">
        <v>92</v>
      </c>
      <c r="G1060" s="2" t="s">
        <v>1839</v>
      </c>
    </row>
    <row r="1061" spans="1:7" x14ac:dyDescent="0.25">
      <c r="A1061" s="2" t="s">
        <v>65</v>
      </c>
      <c r="B1061" s="2" t="s">
        <v>1840</v>
      </c>
      <c r="C1061" s="2" t="str">
        <f>_xlfn.CONCAT(AllFields[[#This Row],[Entity]]," &gt; ",AllFields[[#This Row],[Field Name]])</f>
        <v>Placement &gt; Total Deductions Normalised</v>
      </c>
      <c r="D1061" s="2" t="s">
        <v>74</v>
      </c>
      <c r="E1061" s="2" t="str">
        <f>""</f>
        <v/>
      </c>
      <c r="F1061" s="2" t="s">
        <v>107</v>
      </c>
      <c r="G1061" s="2" t="s">
        <v>1841</v>
      </c>
    </row>
    <row r="1062" spans="1:7" x14ac:dyDescent="0.25">
      <c r="A1062" s="2" t="s">
        <v>65</v>
      </c>
      <c r="B1062" s="2" t="s">
        <v>1842</v>
      </c>
      <c r="C1062" s="2" t="str">
        <f>_xlfn.CONCAT(AllFields[[#This Row],[Entity]]," &gt; ",AllFields[[#This Row],[Field Name]])</f>
        <v>Placement &gt; Total Deductions Normalised (Base)</v>
      </c>
      <c r="D1062" s="2" t="s">
        <v>74</v>
      </c>
      <c r="E1062" s="2" t="str">
        <f>""</f>
        <v/>
      </c>
      <c r="F1062" s="2" t="s">
        <v>107</v>
      </c>
      <c r="G1062" s="2" t="s">
        <v>1843</v>
      </c>
    </row>
    <row r="1063" spans="1:7" x14ac:dyDescent="0.25">
      <c r="A1063" s="2" t="s">
        <v>65</v>
      </c>
      <c r="B1063" s="2" t="s">
        <v>1844</v>
      </c>
      <c r="C1063" s="2" t="str">
        <f>_xlfn.CONCAT(AllFields[[#This Row],[Entity]]," &gt; ",AllFields[[#This Row],[Field Name]])</f>
        <v>Placement &gt; Total Estimated Pay</v>
      </c>
      <c r="D1063" s="2" t="s">
        <v>74</v>
      </c>
      <c r="E1063" s="2" t="str">
        <f>""</f>
        <v/>
      </c>
      <c r="F1063" s="2" t="s">
        <v>92</v>
      </c>
      <c r="G1063" s="2" t="s">
        <v>1845</v>
      </c>
    </row>
    <row r="1064" spans="1:7" x14ac:dyDescent="0.25">
      <c r="A1064" s="2" t="s">
        <v>65</v>
      </c>
      <c r="B1064" s="2" t="s">
        <v>1846</v>
      </c>
      <c r="C1064" s="2" t="str">
        <f>_xlfn.CONCAT(AllFields[[#This Row],[Entity]]," &gt; ",AllFields[[#This Row],[Field Name]])</f>
        <v>Placement &gt; Total Estimated Pay Normalised</v>
      </c>
      <c r="D1064" s="2" t="s">
        <v>74</v>
      </c>
      <c r="E1064" s="2" t="str">
        <f>""</f>
        <v/>
      </c>
      <c r="F1064" s="2" t="s">
        <v>107</v>
      </c>
      <c r="G1064" s="2" t="s">
        <v>1847</v>
      </c>
    </row>
    <row r="1065" spans="1:7" x14ac:dyDescent="0.25">
      <c r="A1065" s="2" t="s">
        <v>65</v>
      </c>
      <c r="B1065" s="2" t="s">
        <v>1848</v>
      </c>
      <c r="C1065" s="2" t="str">
        <f>_xlfn.CONCAT(AllFields[[#This Row],[Entity]]," &gt; ",AllFields[[#This Row],[Field Name]])</f>
        <v>Placement &gt; Total Estimated Pay Normalised (Base)</v>
      </c>
      <c r="D1065" s="2" t="s">
        <v>74</v>
      </c>
      <c r="E1065" s="2" t="str">
        <f>""</f>
        <v/>
      </c>
      <c r="F1065" s="2" t="s">
        <v>107</v>
      </c>
      <c r="G1065" s="2" t="s">
        <v>1849</v>
      </c>
    </row>
    <row r="1066" spans="1:7" x14ac:dyDescent="0.25">
      <c r="A1066" s="2" t="s">
        <v>65</v>
      </c>
      <c r="B1066" s="2" t="s">
        <v>1850</v>
      </c>
      <c r="C1066" s="2" t="str">
        <f>_xlfn.CONCAT(AllFields[[#This Row],[Entity]]," &gt; ",AllFields[[#This Row],[Field Name]])</f>
        <v>Placement &gt; Total Non Reimbursable Costs</v>
      </c>
      <c r="D1066" s="2" t="s">
        <v>74</v>
      </c>
      <c r="E1066" s="2" t="str">
        <f>""</f>
        <v/>
      </c>
      <c r="F1066" s="2" t="s">
        <v>107</v>
      </c>
      <c r="G1066" s="2" t="s">
        <v>1851</v>
      </c>
    </row>
    <row r="1067" spans="1:7" x14ac:dyDescent="0.25">
      <c r="A1067" s="2" t="s">
        <v>65</v>
      </c>
      <c r="B1067" s="2" t="s">
        <v>1852</v>
      </c>
      <c r="C1067" s="2" t="str">
        <f>_xlfn.CONCAT(AllFields[[#This Row],[Entity]]," &gt; ",AllFields[[#This Row],[Field Name]])</f>
        <v>Placement &gt; Total Non Reimbursable Costs (Base)</v>
      </c>
      <c r="D1067" s="2" t="s">
        <v>74</v>
      </c>
      <c r="E1067" s="2" t="str">
        <f>""</f>
        <v/>
      </c>
      <c r="F1067" s="2" t="s">
        <v>107</v>
      </c>
      <c r="G1067" s="2" t="s">
        <v>1853</v>
      </c>
    </row>
    <row r="1068" spans="1:7" x14ac:dyDescent="0.25">
      <c r="A1068" s="2" t="s">
        <v>65</v>
      </c>
      <c r="B1068" s="2" t="s">
        <v>1854</v>
      </c>
      <c r="C1068" s="2" t="str">
        <f>_xlfn.CONCAT(AllFields[[#This Row],[Entity]]," &gt; ",AllFields[[#This Row],[Field Name]])</f>
        <v>Placement &gt; Total Non Reimbursable Costs (Last Updated On)</v>
      </c>
      <c r="D1068" s="2" t="s">
        <v>74</v>
      </c>
      <c r="E1068" s="2" t="str">
        <f>""</f>
        <v/>
      </c>
      <c r="F1068" s="2" t="s">
        <v>83</v>
      </c>
      <c r="G1068" s="2" t="s">
        <v>1855</v>
      </c>
    </row>
    <row r="1069" spans="1:7" x14ac:dyDescent="0.25">
      <c r="A1069" s="2" t="s">
        <v>65</v>
      </c>
      <c r="B1069" s="2" t="s">
        <v>1856</v>
      </c>
      <c r="C1069" s="2" t="str">
        <f>_xlfn.CONCAT(AllFields[[#This Row],[Entity]]," &gt; ",AllFields[[#This Row],[Field Name]])</f>
        <v>Placement &gt; Total Non Reimbursable Costs (State)</v>
      </c>
      <c r="D1069" s="2" t="s">
        <v>74</v>
      </c>
      <c r="E1069" s="2" t="str">
        <f>""</f>
        <v/>
      </c>
      <c r="F1069" s="2" t="s">
        <v>119</v>
      </c>
      <c r="G1069" s="2" t="s">
        <v>1857</v>
      </c>
    </row>
    <row r="1070" spans="1:7" x14ac:dyDescent="0.25">
      <c r="A1070" s="2" t="s">
        <v>65</v>
      </c>
      <c r="B1070" s="2" t="s">
        <v>1858</v>
      </c>
      <c r="C1070" s="2" t="str">
        <f>_xlfn.CONCAT(AllFields[[#This Row],[Entity]]," &gt; ",AllFields[[#This Row],[Field Name]])</f>
        <v>Placement &gt; Total On-costs</v>
      </c>
      <c r="D1070" s="2" t="s">
        <v>74</v>
      </c>
      <c r="E1070" s="2" t="str">
        <f>""</f>
        <v/>
      </c>
      <c r="F1070" s="2" t="s">
        <v>92</v>
      </c>
      <c r="G1070" s="2" t="s">
        <v>1859</v>
      </c>
    </row>
    <row r="1071" spans="1:7" x14ac:dyDescent="0.25">
      <c r="A1071" s="2" t="s">
        <v>65</v>
      </c>
      <c r="B1071" s="2" t="s">
        <v>1860</v>
      </c>
      <c r="C1071" s="2" t="str">
        <f>_xlfn.CONCAT(AllFields[[#This Row],[Entity]]," &gt; ",AllFields[[#This Row],[Field Name]])</f>
        <v>Placement &gt; Total On-costs Normalised</v>
      </c>
      <c r="D1071" s="2" t="s">
        <v>74</v>
      </c>
      <c r="E1071" s="2" t="str">
        <f>""</f>
        <v/>
      </c>
      <c r="F1071" s="2" t="s">
        <v>107</v>
      </c>
      <c r="G1071" s="2" t="s">
        <v>1861</v>
      </c>
    </row>
    <row r="1072" spans="1:7" x14ac:dyDescent="0.25">
      <c r="A1072" s="2" t="s">
        <v>65</v>
      </c>
      <c r="B1072" s="2" t="s">
        <v>1862</v>
      </c>
      <c r="C1072" s="2" t="str">
        <f>_xlfn.CONCAT(AllFields[[#This Row],[Entity]]," &gt; ",AllFields[[#This Row],[Field Name]])</f>
        <v>Placement &gt; Total On-costs Normalised (Base)</v>
      </c>
      <c r="D1072" s="2" t="s">
        <v>74</v>
      </c>
      <c r="E1072" s="2" t="str">
        <f>""</f>
        <v/>
      </c>
      <c r="F1072" s="2" t="s">
        <v>107</v>
      </c>
      <c r="G1072" s="2" t="s">
        <v>1863</v>
      </c>
    </row>
    <row r="1073" spans="1:7" x14ac:dyDescent="0.25">
      <c r="A1073" s="2" t="s">
        <v>65</v>
      </c>
      <c r="B1073" s="2" t="s">
        <v>1864</v>
      </c>
      <c r="C1073" s="2" t="str">
        <f>_xlfn.CONCAT(AllFields[[#This Row],[Entity]]," &gt; ",AllFields[[#This Row],[Field Name]])</f>
        <v>Placement &gt; Total Pay With On-costs</v>
      </c>
      <c r="D1073" s="2" t="s">
        <v>74</v>
      </c>
      <c r="E1073" s="2" t="str">
        <f>""</f>
        <v/>
      </c>
      <c r="F1073" s="2" t="s">
        <v>92</v>
      </c>
      <c r="G1073" s="2" t="s">
        <v>1865</v>
      </c>
    </row>
    <row r="1074" spans="1:7" x14ac:dyDescent="0.25">
      <c r="A1074" s="2" t="s">
        <v>65</v>
      </c>
      <c r="B1074" s="2" t="s">
        <v>1866</v>
      </c>
      <c r="C1074" s="2" t="str">
        <f>_xlfn.CONCAT(AllFields[[#This Row],[Entity]]," &gt; ",AllFields[[#This Row],[Field Name]])</f>
        <v>Placement &gt; Total Pay With On-costs Normalised</v>
      </c>
      <c r="D1074" s="2" t="s">
        <v>74</v>
      </c>
      <c r="E1074" s="2" t="str">
        <f>""</f>
        <v/>
      </c>
      <c r="F1074" s="2" t="s">
        <v>107</v>
      </c>
      <c r="G1074" s="2" t="s">
        <v>1867</v>
      </c>
    </row>
    <row r="1075" spans="1:7" x14ac:dyDescent="0.25">
      <c r="A1075" s="2" t="s">
        <v>65</v>
      </c>
      <c r="B1075" s="2" t="s">
        <v>1868</v>
      </c>
      <c r="C1075" s="2" t="str">
        <f>_xlfn.CONCAT(AllFields[[#This Row],[Entity]]," &gt; ",AllFields[[#This Row],[Field Name]])</f>
        <v>Placement &gt; Total Pay With On-costs Normalised (Base)</v>
      </c>
      <c r="D1075" s="2" t="s">
        <v>74</v>
      </c>
      <c r="E1075" s="2" t="str">
        <f>""</f>
        <v/>
      </c>
      <c r="F1075" s="2" t="s">
        <v>107</v>
      </c>
      <c r="G1075" s="2" t="s">
        <v>1869</v>
      </c>
    </row>
    <row r="1076" spans="1:7" x14ac:dyDescent="0.25">
      <c r="A1076" s="2" t="s">
        <v>65</v>
      </c>
      <c r="B1076" s="2" t="s">
        <v>1870</v>
      </c>
      <c r="C1076" s="2" t="str">
        <f>_xlfn.CONCAT(AllFields[[#This Row],[Entity]]," &gt; ",AllFields[[#This Row],[Field Name]])</f>
        <v>Placement &gt; Total Reimbursable Costs</v>
      </c>
      <c r="D1076" s="2" t="s">
        <v>74</v>
      </c>
      <c r="E1076" s="2" t="str">
        <f>""</f>
        <v/>
      </c>
      <c r="F1076" s="2" t="s">
        <v>107</v>
      </c>
      <c r="G1076" s="2" t="s">
        <v>1871</v>
      </c>
    </row>
    <row r="1077" spans="1:7" x14ac:dyDescent="0.25">
      <c r="A1077" s="2" t="s">
        <v>65</v>
      </c>
      <c r="B1077" s="2" t="s">
        <v>1872</v>
      </c>
      <c r="C1077" s="2" t="str">
        <f>_xlfn.CONCAT(AllFields[[#This Row],[Entity]]," &gt; ",AllFields[[#This Row],[Field Name]])</f>
        <v>Placement &gt; Total Reimbursable Costs (Base)</v>
      </c>
      <c r="D1077" s="2" t="s">
        <v>74</v>
      </c>
      <c r="E1077" s="2" t="str">
        <f>""</f>
        <v/>
      </c>
      <c r="F1077" s="2" t="s">
        <v>107</v>
      </c>
      <c r="G1077" s="2" t="s">
        <v>1873</v>
      </c>
    </row>
    <row r="1078" spans="1:7" x14ac:dyDescent="0.25">
      <c r="A1078" s="2" t="s">
        <v>65</v>
      </c>
      <c r="B1078" s="2" t="s">
        <v>1874</v>
      </c>
      <c r="C1078" s="2" t="str">
        <f>_xlfn.CONCAT(AllFields[[#This Row],[Entity]]," &gt; ",AllFields[[#This Row],[Field Name]])</f>
        <v>Placement &gt; Total Reimbursable Costs (Last Updated On)</v>
      </c>
      <c r="D1078" s="2" t="s">
        <v>74</v>
      </c>
      <c r="E1078" s="2" t="str">
        <f>""</f>
        <v/>
      </c>
      <c r="F1078" s="2" t="s">
        <v>83</v>
      </c>
      <c r="G1078" s="2" t="s">
        <v>1875</v>
      </c>
    </row>
    <row r="1079" spans="1:7" x14ac:dyDescent="0.25">
      <c r="A1079" s="2" t="s">
        <v>65</v>
      </c>
      <c r="B1079" s="2" t="s">
        <v>1876</v>
      </c>
      <c r="C1079" s="2" t="str">
        <f>_xlfn.CONCAT(AllFields[[#This Row],[Entity]]," &gt; ",AllFields[[#This Row],[Field Name]])</f>
        <v>Placement &gt; Total Reimbursable Costs (State)</v>
      </c>
      <c r="D1079" s="2" t="s">
        <v>74</v>
      </c>
      <c r="E1079" s="2" t="str">
        <f>""</f>
        <v/>
      </c>
      <c r="F1079" s="2" t="s">
        <v>119</v>
      </c>
      <c r="G1079" s="2" t="s">
        <v>1877</v>
      </c>
    </row>
    <row r="1080" spans="1:7" x14ac:dyDescent="0.25">
      <c r="A1080" s="2" t="s">
        <v>65</v>
      </c>
      <c r="B1080" s="2" t="s">
        <v>1878</v>
      </c>
      <c r="C1080" s="2" t="str">
        <f>_xlfn.CONCAT(AllFields[[#This Row],[Entity]]," &gt; ",AllFields[[#This Row],[Field Name]])</f>
        <v>Placement &gt; Transition blocking reason</v>
      </c>
      <c r="D1080" s="2" t="s">
        <v>74</v>
      </c>
      <c r="E1080" s="2" t="str">
        <f>""</f>
        <v/>
      </c>
      <c r="F1080" s="2" t="s">
        <v>78</v>
      </c>
      <c r="G1080" s="2" t="s">
        <v>1879</v>
      </c>
    </row>
    <row r="1081" spans="1:7" x14ac:dyDescent="0.25">
      <c r="A1081" s="2" t="s">
        <v>65</v>
      </c>
      <c r="B1081" s="2" t="s">
        <v>1880</v>
      </c>
      <c r="C1081" s="2" t="str">
        <f>_xlfn.CONCAT(AllFields[[#This Row],[Entity]]," &gt; ",AllFields[[#This Row],[Field Name]])</f>
        <v>Placement &gt; Transition blocking set to cascade or inherit on</v>
      </c>
      <c r="D1081" s="2" t="s">
        <v>74</v>
      </c>
      <c r="E1081" s="2" t="str">
        <f>""</f>
        <v/>
      </c>
      <c r="F1081" s="2" t="s">
        <v>83</v>
      </c>
      <c r="G1081" s="2" t="s">
        <v>1881</v>
      </c>
    </row>
    <row r="1082" spans="1:7" x14ac:dyDescent="0.25">
      <c r="A1082" s="2" t="s">
        <v>65</v>
      </c>
      <c r="B1082" s="2" t="s">
        <v>1882</v>
      </c>
      <c r="C1082" s="2" t="str">
        <f>_xlfn.CONCAT(AllFields[[#This Row],[Entity]]," &gt; ",AllFields[[#This Row],[Field Name]])</f>
        <v>Placement &gt; Traversed Path</v>
      </c>
      <c r="D1082" s="2" t="s">
        <v>74</v>
      </c>
      <c r="E1082" s="2" t="str">
        <f>""</f>
        <v/>
      </c>
      <c r="F1082" s="2" t="s">
        <v>123</v>
      </c>
      <c r="G1082" s="2" t="s">
        <v>1883</v>
      </c>
    </row>
    <row r="1083" spans="1:7" x14ac:dyDescent="0.25">
      <c r="A1083" s="2" t="s">
        <v>65</v>
      </c>
      <c r="B1083" s="2" t="s">
        <v>1884</v>
      </c>
      <c r="C1083" s="2" t="str">
        <f>_xlfn.CONCAT(AllFields[[#This Row],[Entity]]," &gt; ",AllFields[[#This Row],[Field Name]])</f>
        <v>Placement &gt; True Gross Profit</v>
      </c>
      <c r="D1083" s="2" t="s">
        <v>74</v>
      </c>
      <c r="E1083" s="2" t="str">
        <f>""</f>
        <v/>
      </c>
      <c r="F1083" s="2" t="s">
        <v>92</v>
      </c>
      <c r="G1083" s="2" t="s">
        <v>1885</v>
      </c>
    </row>
    <row r="1084" spans="1:7" x14ac:dyDescent="0.25">
      <c r="A1084" s="2" t="s">
        <v>65</v>
      </c>
      <c r="B1084" s="2" t="s">
        <v>1886</v>
      </c>
      <c r="C1084" s="2" t="str">
        <f>_xlfn.CONCAT(AllFields[[#This Row],[Entity]]," &gt; ",AllFields[[#This Row],[Field Name]])</f>
        <v>Placement &gt; True Gross Profit Normalised</v>
      </c>
      <c r="D1084" s="2" t="s">
        <v>74</v>
      </c>
      <c r="E1084" s="2" t="str">
        <f>""</f>
        <v/>
      </c>
      <c r="F1084" s="2" t="s">
        <v>107</v>
      </c>
      <c r="G1084" s="2" t="s">
        <v>1887</v>
      </c>
    </row>
    <row r="1085" spans="1:7" x14ac:dyDescent="0.25">
      <c r="A1085" s="2" t="s">
        <v>65</v>
      </c>
      <c r="B1085" s="2" t="s">
        <v>1888</v>
      </c>
      <c r="C1085" s="2" t="str">
        <f>_xlfn.CONCAT(AllFields[[#This Row],[Entity]]," &gt; ",AllFields[[#This Row],[Field Name]])</f>
        <v>Placement &gt; True Gross Profit Normalised (Base)</v>
      </c>
      <c r="D1085" s="2" t="s">
        <v>74</v>
      </c>
      <c r="E1085" s="2" t="str">
        <f>""</f>
        <v/>
      </c>
      <c r="F1085" s="2" t="s">
        <v>107</v>
      </c>
      <c r="G1085" s="2" t="s">
        <v>1889</v>
      </c>
    </row>
    <row r="1086" spans="1:7" x14ac:dyDescent="0.25">
      <c r="A1086" s="2" t="s">
        <v>65</v>
      </c>
      <c r="B1086" s="2" t="s">
        <v>1890</v>
      </c>
      <c r="C1086" s="2" t="str">
        <f>_xlfn.CONCAT(AllFields[[#This Row],[Entity]]," &gt; ",AllFields[[#This Row],[Field Name]])</f>
        <v>Placement &gt; True Weekly Gross Profit</v>
      </c>
      <c r="D1086" s="2" t="s">
        <v>74</v>
      </c>
      <c r="E1086" s="2" t="str">
        <f>""</f>
        <v/>
      </c>
      <c r="F1086" s="2" t="s">
        <v>92</v>
      </c>
      <c r="G1086" s="2" t="s">
        <v>1891</v>
      </c>
    </row>
    <row r="1087" spans="1:7" x14ac:dyDescent="0.25">
      <c r="A1087" s="2" t="s">
        <v>65</v>
      </c>
      <c r="B1087" s="2" t="s">
        <v>1892</v>
      </c>
      <c r="C1087" s="2" t="str">
        <f>_xlfn.CONCAT(AllFields[[#This Row],[Entity]]," &gt; ",AllFields[[#This Row],[Field Name]])</f>
        <v>Placement &gt; True Weekly Gross Profit Normalised</v>
      </c>
      <c r="D1087" s="2" t="s">
        <v>74</v>
      </c>
      <c r="E1087" s="2" t="str">
        <f>""</f>
        <v/>
      </c>
      <c r="F1087" s="2" t="s">
        <v>107</v>
      </c>
      <c r="G1087" s="2" t="s">
        <v>1893</v>
      </c>
    </row>
    <row r="1088" spans="1:7" x14ac:dyDescent="0.25">
      <c r="A1088" s="2" t="s">
        <v>65</v>
      </c>
      <c r="B1088" s="2" t="s">
        <v>1894</v>
      </c>
      <c r="C1088" s="2" t="str">
        <f>_xlfn.CONCAT(AllFields[[#This Row],[Entity]]," &gt; ",AllFields[[#This Row],[Field Name]])</f>
        <v>Placement &gt; True Weekly Gross Profit Normalised (Base)</v>
      </c>
      <c r="D1088" s="2" t="s">
        <v>74</v>
      </c>
      <c r="E1088" s="2" t="str">
        <f>""</f>
        <v/>
      </c>
      <c r="F1088" s="2" t="s">
        <v>107</v>
      </c>
      <c r="G1088" s="2" t="s">
        <v>1895</v>
      </c>
    </row>
    <row r="1089" spans="1:7" x14ac:dyDescent="0.25">
      <c r="A1089" s="2" t="s">
        <v>65</v>
      </c>
      <c r="B1089" s="2" t="s">
        <v>1896</v>
      </c>
      <c r="C1089" s="2" t="str">
        <f>_xlfn.CONCAT(AllFields[[#This Row],[Entity]]," &gt; ",AllFields[[#This Row],[Field Name]])</f>
        <v>Placement &gt; Type</v>
      </c>
      <c r="D1089" s="2" t="s">
        <v>74</v>
      </c>
      <c r="E1089" s="2" t="str">
        <f>""</f>
        <v/>
      </c>
      <c r="F1089" s="2" t="s">
        <v>78</v>
      </c>
      <c r="G1089" s="2" t="s">
        <v>1897</v>
      </c>
    </row>
    <row r="1090" spans="1:7" x14ac:dyDescent="0.25">
      <c r="A1090" s="2" t="s">
        <v>65</v>
      </c>
      <c r="B1090" s="2" t="s">
        <v>593</v>
      </c>
      <c r="C1090" s="2" t="str">
        <f>_xlfn.CONCAT(AllFields[[#This Row],[Entity]]," &gt; ",AllFields[[#This Row],[Field Name]])</f>
        <v>Placement &gt; User Field 1</v>
      </c>
      <c r="D1090" s="2" t="s">
        <v>74</v>
      </c>
      <c r="E1090" s="2" t="str">
        <f>""</f>
        <v/>
      </c>
      <c r="F1090" s="2" t="s">
        <v>132</v>
      </c>
      <c r="G1090" s="2" t="s">
        <v>594</v>
      </c>
    </row>
    <row r="1091" spans="1:7" x14ac:dyDescent="0.25">
      <c r="A1091" s="2" t="s">
        <v>65</v>
      </c>
      <c r="B1091" s="2" t="s">
        <v>595</v>
      </c>
      <c r="C1091" s="2" t="str">
        <f>_xlfn.CONCAT(AllFields[[#This Row],[Entity]]," &gt; ",AllFields[[#This Row],[Field Name]])</f>
        <v>Placement &gt; User Field 2</v>
      </c>
      <c r="D1091" s="2" t="s">
        <v>74</v>
      </c>
      <c r="E1091" s="2" t="str">
        <f>""</f>
        <v/>
      </c>
      <c r="F1091" s="2" t="s">
        <v>132</v>
      </c>
      <c r="G1091" s="2" t="s">
        <v>596</v>
      </c>
    </row>
    <row r="1092" spans="1:7" x14ac:dyDescent="0.25">
      <c r="A1092" s="2" t="s">
        <v>65</v>
      </c>
      <c r="B1092" s="2" t="s">
        <v>597</v>
      </c>
      <c r="C1092" s="2" t="str">
        <f>_xlfn.CONCAT(AllFields[[#This Row],[Entity]]," &gt; ",AllFields[[#This Row],[Field Name]])</f>
        <v>Placement &gt; User Field 3</v>
      </c>
      <c r="D1092" s="2" t="s">
        <v>74</v>
      </c>
      <c r="E1092" s="2" t="str">
        <f>""</f>
        <v/>
      </c>
      <c r="F1092" s="2" t="s">
        <v>132</v>
      </c>
      <c r="G1092" s="2" t="s">
        <v>598</v>
      </c>
    </row>
    <row r="1093" spans="1:7" x14ac:dyDescent="0.25">
      <c r="A1093" s="2" t="s">
        <v>65</v>
      </c>
      <c r="B1093" s="2" t="s">
        <v>599</v>
      </c>
      <c r="C1093" s="2" t="str">
        <f>_xlfn.CONCAT(AllFields[[#This Row],[Entity]]," &gt; ",AllFields[[#This Row],[Field Name]])</f>
        <v>Placement &gt; User Field 4</v>
      </c>
      <c r="D1093" s="2" t="s">
        <v>74</v>
      </c>
      <c r="E1093" s="2" t="str">
        <f>""</f>
        <v/>
      </c>
      <c r="F1093" s="2" t="s">
        <v>132</v>
      </c>
      <c r="G1093" s="2" t="s">
        <v>600</v>
      </c>
    </row>
    <row r="1094" spans="1:7" x14ac:dyDescent="0.25">
      <c r="A1094" s="2" t="s">
        <v>65</v>
      </c>
      <c r="B1094" s="2" t="s">
        <v>601</v>
      </c>
      <c r="C1094" s="2" t="str">
        <f>_xlfn.CONCAT(AllFields[[#This Row],[Entity]]," &gt; ",AllFields[[#This Row],[Field Name]])</f>
        <v>Placement &gt; User Field 5</v>
      </c>
      <c r="D1094" s="2" t="s">
        <v>74</v>
      </c>
      <c r="E1094" s="2" t="str">
        <f>""</f>
        <v/>
      </c>
      <c r="F1094" s="2" t="s">
        <v>132</v>
      </c>
      <c r="G1094" s="2" t="s">
        <v>602</v>
      </c>
    </row>
    <row r="1095" spans="1:7" x14ac:dyDescent="0.25">
      <c r="A1095" s="2" t="s">
        <v>65</v>
      </c>
      <c r="B1095" s="2" t="s">
        <v>603</v>
      </c>
      <c r="C1095" s="2" t="str">
        <f>_xlfn.CONCAT(AllFields[[#This Row],[Entity]]," &gt; ",AllFields[[#This Row],[Field Name]])</f>
        <v>Placement &gt; UTC Conversion Time Zone Code</v>
      </c>
      <c r="D1095" s="2" t="s">
        <v>74</v>
      </c>
      <c r="E1095" s="2" t="str">
        <f>""</f>
        <v/>
      </c>
      <c r="F1095" s="2" t="s">
        <v>119</v>
      </c>
      <c r="G1095" s="2" t="s">
        <v>604</v>
      </c>
    </row>
    <row r="1096" spans="1:7" x14ac:dyDescent="0.25">
      <c r="A1096" s="2" t="s">
        <v>65</v>
      </c>
      <c r="B1096" s="2" t="s">
        <v>11</v>
      </c>
      <c r="C1096" s="2" t="str">
        <f>_xlfn.CONCAT(AllFields[[#This Row],[Entity]]," &gt; ",AllFields[[#This Row],[Field Name]])</f>
        <v>Placement &gt; Vacancy</v>
      </c>
      <c r="D1096" s="2" t="s">
        <v>46</v>
      </c>
      <c r="E1096" s="2" t="s">
        <v>11</v>
      </c>
      <c r="F1096" s="2" t="s">
        <v>47</v>
      </c>
      <c r="G1096" s="2" t="s">
        <v>1898</v>
      </c>
    </row>
    <row r="1097" spans="1:7" x14ac:dyDescent="0.25">
      <c r="A1097" s="2" t="s">
        <v>65</v>
      </c>
      <c r="B1097" s="2" t="s">
        <v>607</v>
      </c>
      <c r="C1097" s="2" t="str">
        <f>_xlfn.CONCAT(AllFields[[#This Row],[Entity]]," &gt; ",AllFields[[#This Row],[Field Name]])</f>
        <v>Placement &gt; Version Number</v>
      </c>
      <c r="D1097" s="2" t="s">
        <v>74</v>
      </c>
      <c r="E1097" s="2" t="str">
        <f>""</f>
        <v/>
      </c>
      <c r="F1097" s="2" t="s">
        <v>608</v>
      </c>
      <c r="G1097" s="2" t="s">
        <v>609</v>
      </c>
    </row>
    <row r="1098" spans="1:7" x14ac:dyDescent="0.25">
      <c r="A1098" s="2" t="s">
        <v>65</v>
      </c>
      <c r="B1098" s="2" t="s">
        <v>1899</v>
      </c>
      <c r="C1098" s="2" t="str">
        <f>_xlfn.CONCAT(AllFields[[#This Row],[Entity]]," &gt; ",AllFields[[#This Row],[Field Name]])</f>
        <v>Placement &gt; Warranty Period</v>
      </c>
      <c r="D1098" s="2" t="s">
        <v>74</v>
      </c>
      <c r="E1098" s="2" t="str">
        <f>""</f>
        <v/>
      </c>
      <c r="F1098" s="2" t="s">
        <v>119</v>
      </c>
      <c r="G1098" s="2" t="s">
        <v>1900</v>
      </c>
    </row>
    <row r="1099" spans="1:7" x14ac:dyDescent="0.25">
      <c r="A1099" s="2" t="s">
        <v>65</v>
      </c>
      <c r="B1099" s="2" t="s">
        <v>1901</v>
      </c>
      <c r="C1099" s="2" t="str">
        <f>_xlfn.CONCAT(AllFields[[#This Row],[Entity]]," &gt; ",AllFields[[#This Row],[Field Name]])</f>
        <v>Placement &gt; Weekly Margin Value</v>
      </c>
      <c r="D1099" s="2" t="s">
        <v>74</v>
      </c>
      <c r="E1099" s="2" t="str">
        <f>""</f>
        <v/>
      </c>
      <c r="F1099" s="2" t="s">
        <v>92</v>
      </c>
      <c r="G1099" s="2" t="s">
        <v>1902</v>
      </c>
    </row>
    <row r="1100" spans="1:7" x14ac:dyDescent="0.25">
      <c r="A1100" s="2" t="s">
        <v>65</v>
      </c>
      <c r="B1100" s="2" t="s">
        <v>1903</v>
      </c>
      <c r="C1100" s="2" t="str">
        <f>_xlfn.CONCAT(AllFields[[#This Row],[Entity]]," &gt; ",AllFields[[#This Row],[Field Name]])</f>
        <v>Placement &gt; Weekly Margin Value Normalised</v>
      </c>
      <c r="D1100" s="2" t="s">
        <v>74</v>
      </c>
      <c r="E1100" s="2" t="str">
        <f>""</f>
        <v/>
      </c>
      <c r="F1100" s="2" t="s">
        <v>107</v>
      </c>
      <c r="G1100" s="2" t="s">
        <v>1904</v>
      </c>
    </row>
    <row r="1101" spans="1:7" x14ac:dyDescent="0.25">
      <c r="A1101" s="2" t="s">
        <v>1730</v>
      </c>
      <c r="B1101" s="2" t="s">
        <v>1905</v>
      </c>
      <c r="C1101" s="2" t="str">
        <f>_xlfn.CONCAT(AllFields[[#This Row],[Entity]]," &gt; ",AllFields[[#This Row],[Field Name]])</f>
        <v>Project &gt; Achieved Project Revenue</v>
      </c>
      <c r="D1101" s="2" t="s">
        <v>74</v>
      </c>
      <c r="E1101" s="2" t="str">
        <f>""</f>
        <v/>
      </c>
      <c r="F1101" s="2" t="s">
        <v>107</v>
      </c>
      <c r="G1101" s="2" t="s">
        <v>1906</v>
      </c>
    </row>
    <row r="1102" spans="1:7" x14ac:dyDescent="0.25">
      <c r="A1102" s="2" t="s">
        <v>1730</v>
      </c>
      <c r="B1102" s="2" t="s">
        <v>1907</v>
      </c>
      <c r="C1102" s="2" t="str">
        <f>_xlfn.CONCAT(AllFields[[#This Row],[Entity]]," &gt; ",AllFields[[#This Row],[Field Name]])</f>
        <v>Project &gt; Achieved Project Revenue (Base)</v>
      </c>
      <c r="D1102" s="2" t="s">
        <v>74</v>
      </c>
      <c r="E1102" s="2" t="str">
        <f>""</f>
        <v/>
      </c>
      <c r="F1102" s="2" t="s">
        <v>107</v>
      </c>
      <c r="G1102" s="2" t="s">
        <v>1908</v>
      </c>
    </row>
    <row r="1103" spans="1:7" x14ac:dyDescent="0.25">
      <c r="A1103" s="2" t="s">
        <v>1730</v>
      </c>
      <c r="B1103" s="2" t="s">
        <v>1909</v>
      </c>
      <c r="C1103" s="2" t="str">
        <f>_xlfn.CONCAT(AllFields[[#This Row],[Entity]]," &gt; ",AllFields[[#This Row],[Field Name]])</f>
        <v>Project &gt; Achieved Project Revenue (Last Updated On)</v>
      </c>
      <c r="D1103" s="2" t="s">
        <v>74</v>
      </c>
      <c r="E1103" s="2" t="str">
        <f>""</f>
        <v/>
      </c>
      <c r="F1103" s="2" t="s">
        <v>83</v>
      </c>
      <c r="G1103" s="2" t="s">
        <v>1910</v>
      </c>
    </row>
    <row r="1104" spans="1:7" x14ac:dyDescent="0.25">
      <c r="A1104" s="2" t="s">
        <v>1730</v>
      </c>
      <c r="B1104" s="2" t="s">
        <v>1911</v>
      </c>
      <c r="C1104" s="2" t="str">
        <f>_xlfn.CONCAT(AllFields[[#This Row],[Entity]]," &gt; ",AllFields[[#This Row],[Field Name]])</f>
        <v>Project &gt; Achieved Project Revenue (State)</v>
      </c>
      <c r="D1104" s="2" t="s">
        <v>74</v>
      </c>
      <c r="E1104" s="2" t="str">
        <f>""</f>
        <v/>
      </c>
      <c r="F1104" s="2" t="s">
        <v>119</v>
      </c>
      <c r="G1104" s="2" t="s">
        <v>1912</v>
      </c>
    </row>
    <row r="1105" spans="1:7" x14ac:dyDescent="0.25">
      <c r="A1105" s="2" t="s">
        <v>1730</v>
      </c>
      <c r="B1105" s="2" t="s">
        <v>77</v>
      </c>
      <c r="C1105" s="2" t="str">
        <f>_xlfn.CONCAT(AllFields[[#This Row],[Entity]]," &gt; ",AllFields[[#This Row],[Field Name]])</f>
        <v>Project &gt; Approval Status</v>
      </c>
      <c r="D1105" s="2" t="s">
        <v>74</v>
      </c>
      <c r="E1105" s="2" t="str">
        <f>""</f>
        <v/>
      </c>
      <c r="F1105" s="2" t="s">
        <v>78</v>
      </c>
      <c r="G1105" s="2" t="s">
        <v>79</v>
      </c>
    </row>
    <row r="1106" spans="1:7" x14ac:dyDescent="0.25">
      <c r="A1106" s="2" t="s">
        <v>1730</v>
      </c>
      <c r="B1106" s="2" t="s">
        <v>82</v>
      </c>
      <c r="C1106" s="2" t="str">
        <f>_xlfn.CONCAT(AllFields[[#This Row],[Entity]]," &gt; ",AllFields[[#This Row],[Field Name]])</f>
        <v>Project &gt; Created On</v>
      </c>
      <c r="D1106" s="2" t="s">
        <v>74</v>
      </c>
      <c r="E1106" s="2" t="str">
        <f>""</f>
        <v/>
      </c>
      <c r="F1106" s="2" t="s">
        <v>83</v>
      </c>
      <c r="G1106" s="2" t="s">
        <v>84</v>
      </c>
    </row>
    <row r="1107" spans="1:7" x14ac:dyDescent="0.25">
      <c r="A1107" s="2" t="s">
        <v>1730</v>
      </c>
      <c r="B1107" s="2" t="s">
        <v>1913</v>
      </c>
      <c r="C1107" s="2" t="str">
        <f>_xlfn.CONCAT(AllFields[[#This Row],[Entity]]," &gt; ",AllFields[[#This Row],[Field Name]])</f>
        <v>Project &gt; Current Project Costs</v>
      </c>
      <c r="D1107" s="2" t="s">
        <v>74</v>
      </c>
      <c r="E1107" s="2" t="str">
        <f>""</f>
        <v/>
      </c>
      <c r="F1107" s="2" t="s">
        <v>107</v>
      </c>
      <c r="G1107" s="2" t="s">
        <v>1914</v>
      </c>
    </row>
    <row r="1108" spans="1:7" x14ac:dyDescent="0.25">
      <c r="A1108" s="2" t="s">
        <v>1730</v>
      </c>
      <c r="B1108" s="2" t="s">
        <v>1915</v>
      </c>
      <c r="C1108" s="2" t="str">
        <f>_xlfn.CONCAT(AllFields[[#This Row],[Entity]]," &gt; ",AllFields[[#This Row],[Field Name]])</f>
        <v>Project &gt; Current Project Costs (Base)</v>
      </c>
      <c r="D1108" s="2" t="s">
        <v>74</v>
      </c>
      <c r="E1108" s="2" t="str">
        <f>""</f>
        <v/>
      </c>
      <c r="F1108" s="2" t="s">
        <v>107</v>
      </c>
      <c r="G1108" s="2" t="s">
        <v>1916</v>
      </c>
    </row>
    <row r="1109" spans="1:7" x14ac:dyDescent="0.25">
      <c r="A1109" s="2" t="s">
        <v>1730</v>
      </c>
      <c r="B1109" s="2" t="s">
        <v>1917</v>
      </c>
      <c r="C1109" s="2" t="str">
        <f>_xlfn.CONCAT(AllFields[[#This Row],[Entity]]," &gt; ",AllFields[[#This Row],[Field Name]])</f>
        <v>Project &gt; Current Project Costs (Last Updated On)</v>
      </c>
      <c r="D1109" s="2" t="s">
        <v>74</v>
      </c>
      <c r="E1109" s="2" t="str">
        <f>""</f>
        <v/>
      </c>
      <c r="F1109" s="2" t="s">
        <v>83</v>
      </c>
      <c r="G1109" s="2" t="s">
        <v>1918</v>
      </c>
    </row>
    <row r="1110" spans="1:7" x14ac:dyDescent="0.25">
      <c r="A1110" s="2" t="s">
        <v>1730</v>
      </c>
      <c r="B1110" s="2" t="s">
        <v>1919</v>
      </c>
      <c r="C1110" s="2" t="str">
        <f>_xlfn.CONCAT(AllFields[[#This Row],[Entity]]," &gt; ",AllFields[[#This Row],[Field Name]])</f>
        <v>Project &gt; Current Project Costs (State)</v>
      </c>
      <c r="D1110" s="2" t="s">
        <v>74</v>
      </c>
      <c r="E1110" s="2" t="str">
        <f>""</f>
        <v/>
      </c>
      <c r="F1110" s="2" t="s">
        <v>119</v>
      </c>
      <c r="G1110" s="2" t="s">
        <v>1920</v>
      </c>
    </row>
    <row r="1111" spans="1:7" x14ac:dyDescent="0.25">
      <c r="A1111" s="2" t="s">
        <v>1730</v>
      </c>
      <c r="B1111" s="2" t="s">
        <v>1921</v>
      </c>
      <c r="C1111" s="2" t="str">
        <f>_xlfn.CONCAT(AllFields[[#This Row],[Entity]]," &gt; ",AllFields[[#This Row],[Field Name]])</f>
        <v>Project &gt; Current Revenue</v>
      </c>
      <c r="D1111" s="2" t="s">
        <v>74</v>
      </c>
      <c r="E1111" s="2" t="str">
        <f>""</f>
        <v/>
      </c>
      <c r="F1111" s="2" t="s">
        <v>107</v>
      </c>
      <c r="G1111" s="2" t="s">
        <v>1922</v>
      </c>
    </row>
    <row r="1112" spans="1:7" x14ac:dyDescent="0.25">
      <c r="A1112" s="2" t="s">
        <v>1730</v>
      </c>
      <c r="B1112" s="2" t="s">
        <v>1923</v>
      </c>
      <c r="C1112" s="2" t="str">
        <f>_xlfn.CONCAT(AllFields[[#This Row],[Entity]]," &gt; ",AllFields[[#This Row],[Field Name]])</f>
        <v>Project &gt; Current Revenue (Base)</v>
      </c>
      <c r="D1112" s="2" t="s">
        <v>74</v>
      </c>
      <c r="E1112" s="2" t="str">
        <f>""</f>
        <v/>
      </c>
      <c r="F1112" s="2" t="s">
        <v>107</v>
      </c>
      <c r="G1112" s="2" t="s">
        <v>1924</v>
      </c>
    </row>
    <row r="1113" spans="1:7" x14ac:dyDescent="0.25">
      <c r="A1113" s="2" t="s">
        <v>1730</v>
      </c>
      <c r="B1113" s="2" t="s">
        <v>1925</v>
      </c>
      <c r="C1113" s="2" t="str">
        <f>_xlfn.CONCAT(AllFields[[#This Row],[Entity]]," &gt; ",AllFields[[#This Row],[Field Name]])</f>
        <v>Project &gt; Custom Field 1</v>
      </c>
      <c r="D1113" s="2" t="s">
        <v>74</v>
      </c>
      <c r="E1113" s="2" t="str">
        <f>""</f>
        <v/>
      </c>
      <c r="F1113" s="2" t="s">
        <v>132</v>
      </c>
      <c r="G1113" s="2" t="s">
        <v>1926</v>
      </c>
    </row>
    <row r="1114" spans="1:7" x14ac:dyDescent="0.25">
      <c r="A1114" s="2" t="s">
        <v>1730</v>
      </c>
      <c r="B1114" s="2" t="s">
        <v>1927</v>
      </c>
      <c r="C1114" s="2" t="str">
        <f>_xlfn.CONCAT(AllFields[[#This Row],[Entity]]," &gt; ",AllFields[[#This Row],[Field Name]])</f>
        <v>Project &gt; Custom Field 2</v>
      </c>
      <c r="D1114" s="2" t="s">
        <v>74</v>
      </c>
      <c r="E1114" s="2" t="str">
        <f>""</f>
        <v/>
      </c>
      <c r="F1114" s="2" t="s">
        <v>132</v>
      </c>
      <c r="G1114" s="2" t="s">
        <v>1928</v>
      </c>
    </row>
    <row r="1115" spans="1:7" x14ac:dyDescent="0.25">
      <c r="A1115" s="2" t="s">
        <v>1730</v>
      </c>
      <c r="B1115" s="2" t="s">
        <v>1929</v>
      </c>
      <c r="C1115" s="2" t="str">
        <f>_xlfn.CONCAT(AllFields[[#This Row],[Entity]]," &gt; ",AllFields[[#This Row],[Field Name]])</f>
        <v>Project &gt; Custom Field 3</v>
      </c>
      <c r="D1115" s="2" t="s">
        <v>74</v>
      </c>
      <c r="E1115" s="2" t="str">
        <f>""</f>
        <v/>
      </c>
      <c r="F1115" s="2" t="s">
        <v>132</v>
      </c>
      <c r="G1115" s="2" t="s">
        <v>1930</v>
      </c>
    </row>
    <row r="1116" spans="1:7" x14ac:dyDescent="0.25">
      <c r="A1116" s="2" t="s">
        <v>1730</v>
      </c>
      <c r="B1116" s="2" t="s">
        <v>1931</v>
      </c>
      <c r="C1116" s="2" t="str">
        <f>_xlfn.CONCAT(AllFields[[#This Row],[Entity]]," &gt; ",AllFields[[#This Row],[Field Name]])</f>
        <v>Project &gt; Custom Field 4</v>
      </c>
      <c r="D1116" s="2" t="s">
        <v>74</v>
      </c>
      <c r="E1116" s="2" t="str">
        <f>""</f>
        <v/>
      </c>
      <c r="F1116" s="2" t="s">
        <v>132</v>
      </c>
      <c r="G1116" s="2" t="s">
        <v>1932</v>
      </c>
    </row>
    <row r="1117" spans="1:7" x14ac:dyDescent="0.25">
      <c r="A1117" s="2" t="s">
        <v>1730</v>
      </c>
      <c r="B1117" s="2" t="s">
        <v>1933</v>
      </c>
      <c r="C1117" s="2" t="str">
        <f>_xlfn.CONCAT(AllFields[[#This Row],[Entity]]," &gt; ",AllFields[[#This Row],[Field Name]])</f>
        <v>Project &gt; Custom Field 5</v>
      </c>
      <c r="D1117" s="2" t="s">
        <v>74</v>
      </c>
      <c r="E1117" s="2" t="str">
        <f>""</f>
        <v/>
      </c>
      <c r="F1117" s="2" t="s">
        <v>132</v>
      </c>
      <c r="G1117" s="2" t="s">
        <v>1934</v>
      </c>
    </row>
    <row r="1118" spans="1:7" x14ac:dyDescent="0.25">
      <c r="A1118" s="2" t="s">
        <v>1730</v>
      </c>
      <c r="B1118" s="2" t="s">
        <v>16</v>
      </c>
      <c r="C1118" s="2" t="str">
        <f>_xlfn.CONCAT(AllFields[[#This Row],[Entity]]," &gt; ",AllFields[[#This Row],[Field Name]])</f>
        <v>Project &gt; Description</v>
      </c>
      <c r="D1118" s="2" t="s">
        <v>74</v>
      </c>
      <c r="E1118" s="2" t="str">
        <f>""</f>
        <v/>
      </c>
      <c r="F1118" s="2" t="s">
        <v>132</v>
      </c>
      <c r="G1118" s="2" t="s">
        <v>1935</v>
      </c>
    </row>
    <row r="1119" spans="1:7" x14ac:dyDescent="0.25">
      <c r="A1119" s="2" t="s">
        <v>1730</v>
      </c>
      <c r="B1119" s="2" t="s">
        <v>1936</v>
      </c>
      <c r="C1119" s="2" t="str">
        <f>_xlfn.CONCAT(AllFields[[#This Row],[Entity]]," &gt; ",AllFields[[#This Row],[Field Name]])</f>
        <v>Project &gt; End Date</v>
      </c>
      <c r="D1119" s="2" t="s">
        <v>74</v>
      </c>
      <c r="E1119" s="2" t="str">
        <f>""</f>
        <v/>
      </c>
      <c r="F1119" s="2" t="s">
        <v>83</v>
      </c>
      <c r="G1119" s="2" t="s">
        <v>1937</v>
      </c>
    </row>
    <row r="1120" spans="1:7" x14ac:dyDescent="0.25">
      <c r="A1120" s="2" t="s">
        <v>1730</v>
      </c>
      <c r="B1120" s="2" t="s">
        <v>91</v>
      </c>
      <c r="C1120" s="2" t="str">
        <f>_xlfn.CONCAT(AllFields[[#This Row],[Entity]]," &gt; ",AllFields[[#This Row],[Field Name]])</f>
        <v>Project &gt; Exchange Rate</v>
      </c>
      <c r="D1120" s="2" t="s">
        <v>74</v>
      </c>
      <c r="E1120" s="2" t="str">
        <f>""</f>
        <v/>
      </c>
      <c r="F1120" s="2" t="s">
        <v>92</v>
      </c>
      <c r="G1120" s="2" t="s">
        <v>93</v>
      </c>
    </row>
    <row r="1121" spans="1:7" x14ac:dyDescent="0.25">
      <c r="A1121" s="2" t="s">
        <v>1730</v>
      </c>
      <c r="B1121" s="2" t="s">
        <v>175</v>
      </c>
      <c r="C1121" s="2" t="str">
        <f>_xlfn.CONCAT(AllFields[[#This Row],[Entity]]," &gt; ",AllFields[[#This Row],[Field Name]])</f>
        <v>Project &gt; Import Sequence Number</v>
      </c>
      <c r="D1121" s="2" t="s">
        <v>74</v>
      </c>
      <c r="E1121" s="2" t="str">
        <f>""</f>
        <v/>
      </c>
      <c r="F1121" s="2" t="s">
        <v>119</v>
      </c>
      <c r="G1121" s="2" t="s">
        <v>176</v>
      </c>
    </row>
    <row r="1122" spans="1:7" x14ac:dyDescent="0.25">
      <c r="A1122" s="2" t="s">
        <v>1730</v>
      </c>
      <c r="B1122" s="2" t="s">
        <v>451</v>
      </c>
      <c r="C1122" s="2" t="str">
        <f>_xlfn.CONCAT(AllFields[[#This Row],[Entity]]," &gt; ",AllFields[[#This Row],[Field Name]])</f>
        <v>Project &gt; Last Approved</v>
      </c>
      <c r="D1122" s="2" t="s">
        <v>74</v>
      </c>
      <c r="E1122" s="2" t="str">
        <f>""</f>
        <v/>
      </c>
      <c r="F1122" s="2" t="s">
        <v>83</v>
      </c>
      <c r="G1122" s="2" t="s">
        <v>452</v>
      </c>
    </row>
    <row r="1123" spans="1:7" x14ac:dyDescent="0.25">
      <c r="A1123" s="2" t="s">
        <v>1730</v>
      </c>
      <c r="B1123" s="2" t="s">
        <v>100</v>
      </c>
      <c r="C1123" s="2" t="str">
        <f>_xlfn.CONCAT(AllFields[[#This Row],[Entity]]," &gt; ",AllFields[[#This Row],[Field Name]])</f>
        <v>Project &gt; Last Pending Approval</v>
      </c>
      <c r="D1123" s="2" t="s">
        <v>74</v>
      </c>
      <c r="E1123" s="2" t="str">
        <f>""</f>
        <v/>
      </c>
      <c r="F1123" s="2" t="s">
        <v>83</v>
      </c>
      <c r="G1123" s="2" t="s">
        <v>101</v>
      </c>
    </row>
    <row r="1124" spans="1:7" x14ac:dyDescent="0.25">
      <c r="A1124" s="2" t="s">
        <v>1730</v>
      </c>
      <c r="B1124" s="2" t="s">
        <v>102</v>
      </c>
      <c r="C1124" s="2" t="str">
        <f>_xlfn.CONCAT(AllFields[[#This Row],[Entity]]," &gt; ",AllFields[[#This Row],[Field Name]])</f>
        <v>Project &gt; Last Rejected</v>
      </c>
      <c r="D1124" s="2" t="s">
        <v>74</v>
      </c>
      <c r="E1124" s="2" t="str">
        <f>""</f>
        <v/>
      </c>
      <c r="F1124" s="2" t="s">
        <v>83</v>
      </c>
      <c r="G1124" s="2" t="s">
        <v>103</v>
      </c>
    </row>
    <row r="1125" spans="1:7" x14ac:dyDescent="0.25">
      <c r="A1125" s="2" t="s">
        <v>1730</v>
      </c>
      <c r="B1125" s="2" t="s">
        <v>465</v>
      </c>
      <c r="C1125" s="2" t="str">
        <f>_xlfn.CONCAT(AllFields[[#This Row],[Entity]]," &gt; ",AllFields[[#This Row],[Field Name]])</f>
        <v>Project &gt; Live Placements</v>
      </c>
      <c r="D1125" s="2" t="s">
        <v>74</v>
      </c>
      <c r="E1125" s="2" t="str">
        <f>""</f>
        <v/>
      </c>
      <c r="F1125" s="2" t="s">
        <v>119</v>
      </c>
      <c r="G1125" s="2" t="s">
        <v>1938</v>
      </c>
    </row>
    <row r="1126" spans="1:7" x14ac:dyDescent="0.25">
      <c r="A1126" s="2" t="s">
        <v>1730</v>
      </c>
      <c r="B1126" s="2" t="s">
        <v>467</v>
      </c>
      <c r="C1126" s="2" t="str">
        <f>_xlfn.CONCAT(AllFields[[#This Row],[Entity]]," &gt; ",AllFields[[#This Row],[Field Name]])</f>
        <v>Project &gt; Live Placements (Last Updated On)</v>
      </c>
      <c r="D1126" s="2" t="s">
        <v>74</v>
      </c>
      <c r="E1126" s="2" t="str">
        <f>""</f>
        <v/>
      </c>
      <c r="F1126" s="2" t="s">
        <v>83</v>
      </c>
      <c r="G1126" s="2" t="s">
        <v>1939</v>
      </c>
    </row>
    <row r="1127" spans="1:7" x14ac:dyDescent="0.25">
      <c r="A1127" s="2" t="s">
        <v>1730</v>
      </c>
      <c r="B1127" s="2" t="s">
        <v>469</v>
      </c>
      <c r="C1127" s="2" t="str">
        <f>_xlfn.CONCAT(AllFields[[#This Row],[Entity]]," &gt; ",AllFields[[#This Row],[Field Name]])</f>
        <v>Project &gt; Live Placements (State)</v>
      </c>
      <c r="D1127" s="2" t="s">
        <v>74</v>
      </c>
      <c r="E1127" s="2" t="str">
        <f>""</f>
        <v/>
      </c>
      <c r="F1127" s="2" t="s">
        <v>119</v>
      </c>
      <c r="G1127" s="2" t="s">
        <v>1940</v>
      </c>
    </row>
    <row r="1128" spans="1:7" x14ac:dyDescent="0.25">
      <c r="A1128" s="2" t="s">
        <v>1730</v>
      </c>
      <c r="B1128" s="2" t="s">
        <v>471</v>
      </c>
      <c r="C1128" s="2" t="str">
        <f>_xlfn.CONCAT(AllFields[[#This Row],[Entity]]," &gt; ",AllFields[[#This Row],[Field Name]])</f>
        <v>Project &gt; Live Vacancies</v>
      </c>
      <c r="D1128" s="2" t="s">
        <v>74</v>
      </c>
      <c r="E1128" s="2" t="str">
        <f>""</f>
        <v/>
      </c>
      <c r="F1128" s="2" t="s">
        <v>119</v>
      </c>
      <c r="G1128" s="2" t="s">
        <v>1941</v>
      </c>
    </row>
    <row r="1129" spans="1:7" x14ac:dyDescent="0.25">
      <c r="A1129" s="2" t="s">
        <v>1730</v>
      </c>
      <c r="B1129" s="2" t="s">
        <v>473</v>
      </c>
      <c r="C1129" s="2" t="str">
        <f>_xlfn.CONCAT(AllFields[[#This Row],[Entity]]," &gt; ",AllFields[[#This Row],[Field Name]])</f>
        <v>Project &gt; Live Vacancies (Last Updated On)</v>
      </c>
      <c r="D1129" s="2" t="s">
        <v>74</v>
      </c>
      <c r="E1129" s="2" t="str">
        <f>""</f>
        <v/>
      </c>
      <c r="F1129" s="2" t="s">
        <v>83</v>
      </c>
      <c r="G1129" s="2" t="s">
        <v>1942</v>
      </c>
    </row>
    <row r="1130" spans="1:7" x14ac:dyDescent="0.25">
      <c r="A1130" s="2" t="s">
        <v>1730</v>
      </c>
      <c r="B1130" s="2" t="s">
        <v>475</v>
      </c>
      <c r="C1130" s="2" t="str">
        <f>_xlfn.CONCAT(AllFields[[#This Row],[Entity]]," &gt; ",AllFields[[#This Row],[Field Name]])</f>
        <v>Project &gt; Live Vacancies (State)</v>
      </c>
      <c r="D1130" s="2" t="s">
        <v>74</v>
      </c>
      <c r="E1130" s="2" t="str">
        <f>""</f>
        <v/>
      </c>
      <c r="F1130" s="2" t="s">
        <v>119</v>
      </c>
      <c r="G1130" s="2" t="s">
        <v>1943</v>
      </c>
    </row>
    <row r="1131" spans="1:7" x14ac:dyDescent="0.25">
      <c r="A1131" s="2" t="s">
        <v>1730</v>
      </c>
      <c r="B1131" s="2" t="s">
        <v>121</v>
      </c>
      <c r="C1131" s="2" t="str">
        <f>_xlfn.CONCAT(AllFields[[#This Row],[Entity]]," &gt; ",AllFields[[#This Row],[Field Name]])</f>
        <v>Project &gt; Modified On</v>
      </c>
      <c r="D1131" s="2" t="s">
        <v>74</v>
      </c>
      <c r="E1131" s="2" t="str">
        <f>""</f>
        <v/>
      </c>
      <c r="F1131" s="2" t="s">
        <v>83</v>
      </c>
      <c r="G1131" s="2" t="s">
        <v>122</v>
      </c>
    </row>
    <row r="1132" spans="1:7" x14ac:dyDescent="0.25">
      <c r="A1132" s="2" t="s">
        <v>1730</v>
      </c>
      <c r="B1132" s="2" t="s">
        <v>57</v>
      </c>
      <c r="C1132" s="2" t="str">
        <f>_xlfn.CONCAT(AllFields[[#This Row],[Entity]]," &gt; ",AllFields[[#This Row],[Field Name]])</f>
        <v>Project &gt; Name</v>
      </c>
      <c r="D1132" s="2" t="s">
        <v>74</v>
      </c>
      <c r="E1132" s="2" t="str">
        <f>""</f>
        <v/>
      </c>
      <c r="F1132" s="2" t="s">
        <v>123</v>
      </c>
      <c r="G1132" s="2" t="s">
        <v>1944</v>
      </c>
    </row>
    <row r="1133" spans="1:7" x14ac:dyDescent="0.25">
      <c r="A1133" s="2" t="s">
        <v>1730</v>
      </c>
      <c r="B1133" s="2" t="s">
        <v>1945</v>
      </c>
      <c r="C1133" s="2" t="str">
        <f>_xlfn.CONCAT(AllFields[[#This Row],[Entity]]," &gt; ",AllFields[[#This Row],[Field Name]])</f>
        <v>Project &gt; PO Balance</v>
      </c>
      <c r="D1133" s="2" t="s">
        <v>74</v>
      </c>
      <c r="E1133" s="2" t="str">
        <f>""</f>
        <v/>
      </c>
      <c r="F1133" s="2" t="s">
        <v>107</v>
      </c>
      <c r="G1133" s="2" t="s">
        <v>1946</v>
      </c>
    </row>
    <row r="1134" spans="1:7" x14ac:dyDescent="0.25">
      <c r="A1134" s="2" t="s">
        <v>1730</v>
      </c>
      <c r="B1134" s="2" t="s">
        <v>1947</v>
      </c>
      <c r="C1134" s="2" t="str">
        <f>_xlfn.CONCAT(AllFields[[#This Row],[Entity]]," &gt; ",AllFields[[#This Row],[Field Name]])</f>
        <v>Project &gt; PO Balance (Base)</v>
      </c>
      <c r="D1134" s="2" t="s">
        <v>74</v>
      </c>
      <c r="E1134" s="2" t="str">
        <f>""</f>
        <v/>
      </c>
      <c r="F1134" s="2" t="s">
        <v>107</v>
      </c>
      <c r="G1134" s="2" t="s">
        <v>1948</v>
      </c>
    </row>
    <row r="1135" spans="1:7" x14ac:dyDescent="0.25">
      <c r="A1135" s="2" t="s">
        <v>1730</v>
      </c>
      <c r="B1135" s="2" t="s">
        <v>1949</v>
      </c>
      <c r="C1135" s="2" t="str">
        <f>_xlfn.CONCAT(AllFields[[#This Row],[Entity]]," &gt; ",AllFields[[#This Row],[Field Name]])</f>
        <v>Project &gt; PO Coverage</v>
      </c>
      <c r="D1135" s="2" t="s">
        <v>74</v>
      </c>
      <c r="E1135" s="2" t="str">
        <f>""</f>
        <v/>
      </c>
      <c r="F1135" s="2" t="s">
        <v>107</v>
      </c>
      <c r="G1135" s="2" t="s">
        <v>1950</v>
      </c>
    </row>
    <row r="1136" spans="1:7" x14ac:dyDescent="0.25">
      <c r="A1136" s="2" t="s">
        <v>1730</v>
      </c>
      <c r="B1136" s="2" t="s">
        <v>1951</v>
      </c>
      <c r="C1136" s="2" t="str">
        <f>_xlfn.CONCAT(AllFields[[#This Row],[Entity]]," &gt; ",AllFields[[#This Row],[Field Name]])</f>
        <v>Project &gt; PO Coverage (Base)</v>
      </c>
      <c r="D1136" s="2" t="s">
        <v>74</v>
      </c>
      <c r="E1136" s="2" t="str">
        <f>""</f>
        <v/>
      </c>
      <c r="F1136" s="2" t="s">
        <v>107</v>
      </c>
      <c r="G1136" s="2" t="s">
        <v>1952</v>
      </c>
    </row>
    <row r="1137" spans="1:7" x14ac:dyDescent="0.25">
      <c r="A1137" s="2" t="s">
        <v>1730</v>
      </c>
      <c r="B1137" s="2" t="s">
        <v>1953</v>
      </c>
      <c r="C1137" s="2" t="str">
        <f>_xlfn.CONCAT(AllFields[[#This Row],[Entity]]," &gt; ",AllFields[[#This Row],[Field Name]])</f>
        <v>Project &gt; PO Coverage (Last Updated On)</v>
      </c>
      <c r="D1137" s="2" t="s">
        <v>74</v>
      </c>
      <c r="E1137" s="2" t="str">
        <f>""</f>
        <v/>
      </c>
      <c r="F1137" s="2" t="s">
        <v>83</v>
      </c>
      <c r="G1137" s="2" t="s">
        <v>1954</v>
      </c>
    </row>
    <row r="1138" spans="1:7" x14ac:dyDescent="0.25">
      <c r="A1138" s="2" t="s">
        <v>1730</v>
      </c>
      <c r="B1138" s="2" t="s">
        <v>1955</v>
      </c>
      <c r="C1138" s="2" t="str">
        <f>_xlfn.CONCAT(AllFields[[#This Row],[Entity]]," &gt; ",AllFields[[#This Row],[Field Name]])</f>
        <v>Project &gt; PO Coverage (State)</v>
      </c>
      <c r="D1138" s="2" t="s">
        <v>74</v>
      </c>
      <c r="E1138" s="2" t="str">
        <f>""</f>
        <v/>
      </c>
      <c r="F1138" s="2" t="s">
        <v>119</v>
      </c>
      <c r="G1138" s="2" t="s">
        <v>1956</v>
      </c>
    </row>
    <row r="1139" spans="1:7" x14ac:dyDescent="0.25">
      <c r="A1139" s="2" t="s">
        <v>1730</v>
      </c>
      <c r="B1139" s="2" t="s">
        <v>1730</v>
      </c>
      <c r="C1139" s="2" t="str">
        <f>_xlfn.CONCAT(AllFields[[#This Row],[Entity]]," &gt; ",AllFields[[#This Row],[Field Name]])</f>
        <v>Project &gt; Project</v>
      </c>
      <c r="D1139" s="2" t="s">
        <v>74</v>
      </c>
      <c r="E1139" s="2" t="str">
        <f>""</f>
        <v/>
      </c>
      <c r="F1139" s="2" t="s">
        <v>75</v>
      </c>
      <c r="G1139" s="2" t="s">
        <v>1957</v>
      </c>
    </row>
    <row r="1140" spans="1:7" x14ac:dyDescent="0.25">
      <c r="A1140" s="2" t="s">
        <v>1730</v>
      </c>
      <c r="B1140" s="2" t="s">
        <v>1958</v>
      </c>
      <c r="C1140" s="2" t="str">
        <f>_xlfn.CONCAT(AllFields[[#This Row],[Entity]]," &gt; ",AllFields[[#This Row],[Field Name]])</f>
        <v>Project &gt; Project Budget</v>
      </c>
      <c r="D1140" s="2" t="s">
        <v>74</v>
      </c>
      <c r="E1140" s="2" t="str">
        <f>""</f>
        <v/>
      </c>
      <c r="F1140" s="2" t="s">
        <v>107</v>
      </c>
      <c r="G1140" s="2" t="s">
        <v>1959</v>
      </c>
    </row>
    <row r="1141" spans="1:7" x14ac:dyDescent="0.25">
      <c r="A1141" s="2" t="s">
        <v>1730</v>
      </c>
      <c r="B1141" s="2" t="s">
        <v>1960</v>
      </c>
      <c r="C1141" s="2" t="str">
        <f>_xlfn.CONCAT(AllFields[[#This Row],[Entity]]," &gt; ",AllFields[[#This Row],[Field Name]])</f>
        <v>Project &gt; Project Budget (Base)</v>
      </c>
      <c r="D1141" s="2" t="s">
        <v>74</v>
      </c>
      <c r="E1141" s="2" t="str">
        <f>""</f>
        <v/>
      </c>
      <c r="F1141" s="2" t="s">
        <v>107</v>
      </c>
      <c r="G1141" s="2" t="s">
        <v>1961</v>
      </c>
    </row>
    <row r="1142" spans="1:7" x14ac:dyDescent="0.25">
      <c r="A1142" s="2" t="s">
        <v>1730</v>
      </c>
      <c r="B1142" s="2" t="s">
        <v>1962</v>
      </c>
      <c r="C1142" s="2" t="str">
        <f>_xlfn.CONCAT(AllFields[[#This Row],[Entity]]," &gt; ",AllFields[[#This Row],[Field Name]])</f>
        <v>Project &gt; Project Gross Profit</v>
      </c>
      <c r="D1142" s="2" t="s">
        <v>74</v>
      </c>
      <c r="E1142" s="2" t="str">
        <f>""</f>
        <v/>
      </c>
      <c r="F1142" s="2" t="s">
        <v>92</v>
      </c>
      <c r="G1142" s="2" t="s">
        <v>1963</v>
      </c>
    </row>
    <row r="1143" spans="1:7" x14ac:dyDescent="0.25">
      <c r="A1143" s="2" t="s">
        <v>1730</v>
      </c>
      <c r="B1143" s="2" t="s">
        <v>1964</v>
      </c>
      <c r="C1143" s="2" t="str">
        <f>_xlfn.CONCAT(AllFields[[#This Row],[Entity]]," &gt; ",AllFields[[#This Row],[Field Name]])</f>
        <v>Project &gt; Project Gross Profit (Last Updated On)</v>
      </c>
      <c r="D1143" s="2" t="s">
        <v>74</v>
      </c>
      <c r="E1143" s="2" t="str">
        <f>""</f>
        <v/>
      </c>
      <c r="F1143" s="2" t="s">
        <v>83</v>
      </c>
      <c r="G1143" s="2" t="s">
        <v>1965</v>
      </c>
    </row>
    <row r="1144" spans="1:7" x14ac:dyDescent="0.25">
      <c r="A1144" s="2" t="s">
        <v>1730</v>
      </c>
      <c r="B1144" s="2" t="s">
        <v>1966</v>
      </c>
      <c r="C1144" s="2" t="str">
        <f>_xlfn.CONCAT(AllFields[[#This Row],[Entity]]," &gt; ",AllFields[[#This Row],[Field Name]])</f>
        <v>Project &gt; Project Gross Profit (State)</v>
      </c>
      <c r="D1144" s="2" t="s">
        <v>74</v>
      </c>
      <c r="E1144" s="2" t="str">
        <f>""</f>
        <v/>
      </c>
      <c r="F1144" s="2" t="s">
        <v>119</v>
      </c>
      <c r="G1144" s="2" t="s">
        <v>1967</v>
      </c>
    </row>
    <row r="1145" spans="1:7" x14ac:dyDescent="0.25">
      <c r="A1145" s="2" t="s">
        <v>1730</v>
      </c>
      <c r="B1145" s="2" t="s">
        <v>1968</v>
      </c>
      <c r="C1145" s="2" t="str">
        <f>_xlfn.CONCAT(AllFields[[#This Row],[Entity]]," &gt; ",AllFields[[#This Row],[Field Name]])</f>
        <v>Project &gt; Project ID</v>
      </c>
      <c r="D1145" s="2" t="s">
        <v>74</v>
      </c>
      <c r="E1145" s="2" t="str">
        <f>""</f>
        <v/>
      </c>
      <c r="F1145" s="2" t="s">
        <v>123</v>
      </c>
      <c r="G1145" s="2" t="s">
        <v>1969</v>
      </c>
    </row>
    <row r="1146" spans="1:7" x14ac:dyDescent="0.25">
      <c r="A1146" s="2" t="s">
        <v>1730</v>
      </c>
      <c r="B1146" s="2" t="s">
        <v>127</v>
      </c>
      <c r="C1146" s="2" t="str">
        <f>_xlfn.CONCAT(AllFields[[#This Row],[Entity]]," &gt; ",AllFields[[#This Row],[Field Name]])</f>
        <v>Project &gt; Record Created On</v>
      </c>
      <c r="D1146" s="2" t="s">
        <v>74</v>
      </c>
      <c r="E1146" s="2" t="str">
        <f>""</f>
        <v/>
      </c>
      <c r="F1146" s="2" t="s">
        <v>83</v>
      </c>
      <c r="G1146" s="2" t="s">
        <v>128</v>
      </c>
    </row>
    <row r="1147" spans="1:7" x14ac:dyDescent="0.25">
      <c r="A1147" s="2" t="s">
        <v>1730</v>
      </c>
      <c r="B1147" s="2" t="s">
        <v>1804</v>
      </c>
      <c r="C1147" s="2" t="str">
        <f>_xlfn.CONCAT(AllFields[[#This Row],[Entity]]," &gt; ",AllFields[[#This Row],[Field Name]])</f>
        <v>Project &gt; Start Date</v>
      </c>
      <c r="D1147" s="2" t="s">
        <v>74</v>
      </c>
      <c r="E1147" s="2" t="str">
        <f>""</f>
        <v/>
      </c>
      <c r="F1147" s="2" t="s">
        <v>83</v>
      </c>
      <c r="G1147" s="2" t="s">
        <v>1970</v>
      </c>
    </row>
    <row r="1148" spans="1:7" x14ac:dyDescent="0.25">
      <c r="A1148" s="2" t="s">
        <v>1730</v>
      </c>
      <c r="B1148" s="2" t="s">
        <v>148</v>
      </c>
      <c r="C1148" s="2" t="str">
        <f>_xlfn.CONCAT(AllFields[[#This Row],[Entity]]," &gt; ",AllFields[[#This Row],[Field Name]])</f>
        <v>Project &gt; Status</v>
      </c>
      <c r="D1148" s="2" t="s">
        <v>74</v>
      </c>
      <c r="E1148" s="2" t="str">
        <f>""</f>
        <v/>
      </c>
      <c r="F1148" s="2" t="s">
        <v>149</v>
      </c>
      <c r="G1148" s="2" t="s">
        <v>150</v>
      </c>
    </row>
    <row r="1149" spans="1:7" x14ac:dyDescent="0.25">
      <c r="A1149" s="2" t="s">
        <v>1730</v>
      </c>
      <c r="B1149" s="2" t="s">
        <v>151</v>
      </c>
      <c r="C1149" s="2" t="str">
        <f>_xlfn.CONCAT(AllFields[[#This Row],[Entity]]," &gt; ",AllFields[[#This Row],[Field Name]])</f>
        <v>Project &gt; Status Reason</v>
      </c>
      <c r="D1149" s="2" t="s">
        <v>74</v>
      </c>
      <c r="E1149" s="2" t="str">
        <f>""</f>
        <v/>
      </c>
      <c r="F1149" s="2" t="s">
        <v>148</v>
      </c>
      <c r="G1149" s="2" t="s">
        <v>152</v>
      </c>
    </row>
    <row r="1150" spans="1:7" x14ac:dyDescent="0.25">
      <c r="A1150" s="2" t="s">
        <v>1730</v>
      </c>
      <c r="B1150" s="2" t="s">
        <v>589</v>
      </c>
      <c r="C1150" s="2" t="str">
        <f>_xlfn.CONCAT(AllFields[[#This Row],[Entity]]," &gt; ",AllFields[[#This Row],[Field Name]])</f>
        <v>Project &gt; Time Zone Rule Version Number</v>
      </c>
      <c r="D1150" s="2" t="s">
        <v>74</v>
      </c>
      <c r="E1150" s="2" t="str">
        <f>""</f>
        <v/>
      </c>
      <c r="F1150" s="2" t="s">
        <v>119</v>
      </c>
      <c r="G1150" s="2" t="s">
        <v>590</v>
      </c>
    </row>
    <row r="1151" spans="1:7" x14ac:dyDescent="0.25">
      <c r="A1151" s="2" t="s">
        <v>1730</v>
      </c>
      <c r="B1151" s="2" t="s">
        <v>603</v>
      </c>
      <c r="C1151" s="2" t="str">
        <f>_xlfn.CONCAT(AllFields[[#This Row],[Entity]]," &gt; ",AllFields[[#This Row],[Field Name]])</f>
        <v>Project &gt; UTC Conversion Time Zone Code</v>
      </c>
      <c r="D1151" s="2" t="s">
        <v>74</v>
      </c>
      <c r="E1151" s="2" t="str">
        <f>""</f>
        <v/>
      </c>
      <c r="F1151" s="2" t="s">
        <v>119</v>
      </c>
      <c r="G1151" s="2" t="s">
        <v>604</v>
      </c>
    </row>
    <row r="1152" spans="1:7" x14ac:dyDescent="0.25">
      <c r="A1152" s="2" t="s">
        <v>1730</v>
      </c>
      <c r="B1152" s="2" t="s">
        <v>607</v>
      </c>
      <c r="C1152" s="2" t="str">
        <f>_xlfn.CONCAT(AllFields[[#This Row],[Entity]]," &gt; ",AllFields[[#This Row],[Field Name]])</f>
        <v>Project &gt; Version Number</v>
      </c>
      <c r="D1152" s="2" t="s">
        <v>74</v>
      </c>
      <c r="E1152" s="2" t="str">
        <f>""</f>
        <v/>
      </c>
      <c r="F1152" s="2" t="s">
        <v>608</v>
      </c>
      <c r="G1152" s="2" t="s">
        <v>609</v>
      </c>
    </row>
    <row r="1153" spans="1:7" x14ac:dyDescent="0.25">
      <c r="A1153" s="2" t="s">
        <v>10</v>
      </c>
      <c r="B1153" s="1" t="s">
        <v>1971</v>
      </c>
      <c r="C1153" s="2" t="str">
        <f>_xlfn.CONCAT(AllFields[[#This Row],[Entity]]," &gt; ",AllFields[[#This Row],[Field Name]])</f>
        <v>Shortlist &gt; Acceptance Process Started On</v>
      </c>
      <c r="D1153" s="2" t="s">
        <v>74</v>
      </c>
      <c r="E1153" s="2" t="str">
        <f>""</f>
        <v/>
      </c>
      <c r="F1153" s="1" t="s">
        <v>83</v>
      </c>
      <c r="G1153" s="1" t="s">
        <v>1972</v>
      </c>
    </row>
    <row r="1154" spans="1:7" x14ac:dyDescent="0.25">
      <c r="A1154" s="2" t="s">
        <v>10</v>
      </c>
      <c r="B1154" s="1" t="s">
        <v>1973</v>
      </c>
      <c r="C1154" s="2" t="str">
        <f>_xlfn.CONCAT(AllFields[[#This Row],[Entity]]," &gt; ",AllFields[[#This Row],[Field Name]])</f>
        <v>Shortlist &gt; Accepted</v>
      </c>
      <c r="D1154" s="2" t="s">
        <v>74</v>
      </c>
      <c r="E1154" s="2" t="str">
        <f>""</f>
        <v/>
      </c>
      <c r="F1154" s="1" t="s">
        <v>83</v>
      </c>
      <c r="G1154" s="1" t="s">
        <v>1974</v>
      </c>
    </row>
    <row r="1155" spans="1:7" x14ac:dyDescent="0.25">
      <c r="A1155" s="2" t="s">
        <v>10</v>
      </c>
      <c r="B1155" s="1" t="s">
        <v>1975</v>
      </c>
      <c r="C1155" s="2" t="str">
        <f>_xlfn.CONCAT(AllFields[[#This Row],[Entity]]," &gt; ",AllFields[[#This Row],[Field Name]])</f>
        <v>Shortlist &gt; Accepted checkbox</v>
      </c>
      <c r="D1155" s="2" t="s">
        <v>74</v>
      </c>
      <c r="E1155" s="2" t="str">
        <f>""</f>
        <v/>
      </c>
      <c r="F1155" s="1" t="s">
        <v>78</v>
      </c>
      <c r="G1155" s="1" t="s">
        <v>1976</v>
      </c>
    </row>
    <row r="1156" spans="1:7" x14ac:dyDescent="0.25">
      <c r="A1156" s="2" t="s">
        <v>10</v>
      </c>
      <c r="B1156" s="1" t="s">
        <v>305</v>
      </c>
      <c r="C1156" s="2" t="str">
        <f>_xlfn.CONCAT(AllFields[[#This Row],[Entity]]," &gt; ",AllFields[[#This Row],[Field Name]])</f>
        <v>Shortlist &gt; Address City</v>
      </c>
      <c r="D1156" s="2" t="s">
        <v>74</v>
      </c>
      <c r="E1156" s="2" t="str">
        <f>""</f>
        <v/>
      </c>
      <c r="F1156" s="1" t="s">
        <v>123</v>
      </c>
      <c r="G1156" s="1" t="s">
        <v>1977</v>
      </c>
    </row>
    <row r="1157" spans="1:7" x14ac:dyDescent="0.25">
      <c r="A1157" s="2" t="s">
        <v>10</v>
      </c>
      <c r="B1157" s="1" t="s">
        <v>1978</v>
      </c>
      <c r="C1157" s="2" t="str">
        <f>_xlfn.CONCAT(AllFields[[#This Row],[Entity]]," &gt; ",AllFields[[#This Row],[Field Name]])</f>
        <v>Shortlist &gt; Address Country</v>
      </c>
      <c r="D1157" s="2" t="s">
        <v>74</v>
      </c>
      <c r="E1157" s="2" t="str">
        <f>""</f>
        <v/>
      </c>
      <c r="F1157" s="1" t="s">
        <v>123</v>
      </c>
      <c r="G1157" s="1" t="s">
        <v>1979</v>
      </c>
    </row>
    <row r="1158" spans="1:7" x14ac:dyDescent="0.25">
      <c r="A1158" s="2" t="s">
        <v>10</v>
      </c>
      <c r="B1158" s="1" t="s">
        <v>1980</v>
      </c>
      <c r="C1158" s="2" t="str">
        <f>_xlfn.CONCAT(AllFields[[#This Row],[Entity]]," &gt; ",AllFields[[#This Row],[Field Name]])</f>
        <v>Shortlist &gt; Address County</v>
      </c>
      <c r="D1158" s="2" t="s">
        <v>74</v>
      </c>
      <c r="E1158" s="2" t="str">
        <f>""</f>
        <v/>
      </c>
      <c r="F1158" s="1" t="s">
        <v>123</v>
      </c>
      <c r="G1158" s="1" t="s">
        <v>1981</v>
      </c>
    </row>
    <row r="1159" spans="1:7" x14ac:dyDescent="0.25">
      <c r="A1159" s="2" t="s">
        <v>10</v>
      </c>
      <c r="B1159" s="1" t="s">
        <v>1982</v>
      </c>
      <c r="C1159" s="2" t="str">
        <f>_xlfn.CONCAT(AllFields[[#This Row],[Entity]]," &gt; ",AllFields[[#This Row],[Field Name]])</f>
        <v>Shortlist &gt; Address ID</v>
      </c>
      <c r="D1159" s="2" t="s">
        <v>74</v>
      </c>
      <c r="E1159" s="2" t="str">
        <f>""</f>
        <v/>
      </c>
      <c r="F1159" s="1" t="s">
        <v>123</v>
      </c>
      <c r="G1159" s="1" t="s">
        <v>1200</v>
      </c>
    </row>
    <row r="1160" spans="1:7" x14ac:dyDescent="0.25">
      <c r="A1160" s="2" t="s">
        <v>10</v>
      </c>
      <c r="B1160" s="1" t="s">
        <v>1983</v>
      </c>
      <c r="C1160" s="2" t="str">
        <f>_xlfn.CONCAT(AllFields[[#This Row],[Entity]]," &gt; ",AllFields[[#This Row],[Field Name]])</f>
        <v>Shortlist &gt; Address Name</v>
      </c>
      <c r="D1160" s="2" t="s">
        <v>74</v>
      </c>
      <c r="E1160" s="2" t="str">
        <f>""</f>
        <v/>
      </c>
      <c r="F1160" s="1" t="s">
        <v>123</v>
      </c>
      <c r="G1160" s="1" t="s">
        <v>1984</v>
      </c>
    </row>
    <row r="1161" spans="1:7" x14ac:dyDescent="0.25">
      <c r="A1161" s="2" t="s">
        <v>10</v>
      </c>
      <c r="B1161" s="1" t="s">
        <v>1985</v>
      </c>
      <c r="C1161" s="2" t="str">
        <f>_xlfn.CONCAT(AllFields[[#This Row],[Entity]]," &gt; ",AllFields[[#This Row],[Field Name]])</f>
        <v>Shortlist &gt; Address Postcode</v>
      </c>
      <c r="D1161" s="2" t="s">
        <v>74</v>
      </c>
      <c r="E1161" s="2" t="str">
        <f>""</f>
        <v/>
      </c>
      <c r="F1161" s="1" t="s">
        <v>123</v>
      </c>
      <c r="G1161" s="1" t="s">
        <v>1986</v>
      </c>
    </row>
    <row r="1162" spans="1:7" x14ac:dyDescent="0.25">
      <c r="A1162" s="2" t="s">
        <v>10</v>
      </c>
      <c r="B1162" s="1" t="s">
        <v>1987</v>
      </c>
      <c r="C1162" s="2" t="str">
        <f>_xlfn.CONCAT(AllFields[[#This Row],[Entity]]," &gt; ",AllFields[[#This Row],[Field Name]])</f>
        <v>Shortlist &gt; Address State</v>
      </c>
      <c r="D1162" s="2" t="s">
        <v>74</v>
      </c>
      <c r="E1162" s="2" t="str">
        <f>""</f>
        <v/>
      </c>
      <c r="F1162" s="1" t="s">
        <v>123</v>
      </c>
      <c r="G1162" s="1" t="s">
        <v>1988</v>
      </c>
    </row>
    <row r="1163" spans="1:7" x14ac:dyDescent="0.25">
      <c r="A1163" s="2" t="s">
        <v>10</v>
      </c>
      <c r="B1163" s="1" t="s">
        <v>1989</v>
      </c>
      <c r="C1163" s="2" t="str">
        <f>_xlfn.CONCAT(AllFields[[#This Row],[Entity]]," &gt; ",AllFields[[#This Row],[Field Name]])</f>
        <v>Shortlist &gt; Address Street 1</v>
      </c>
      <c r="D1163" s="2" t="s">
        <v>74</v>
      </c>
      <c r="E1163" s="2" t="str">
        <f>""</f>
        <v/>
      </c>
      <c r="F1163" s="1" t="s">
        <v>123</v>
      </c>
      <c r="G1163" s="1" t="s">
        <v>1990</v>
      </c>
    </row>
    <row r="1164" spans="1:7" x14ac:dyDescent="0.25">
      <c r="A1164" s="2" t="s">
        <v>10</v>
      </c>
      <c r="B1164" s="1" t="s">
        <v>1991</v>
      </c>
      <c r="C1164" s="2" t="str">
        <f>_xlfn.CONCAT(AllFields[[#This Row],[Entity]]," &gt; ",AllFields[[#This Row],[Field Name]])</f>
        <v>Shortlist &gt; Address Street 2</v>
      </c>
      <c r="D1164" s="2" t="s">
        <v>74</v>
      </c>
      <c r="E1164" s="2" t="str">
        <f>""</f>
        <v/>
      </c>
      <c r="F1164" s="1" t="s">
        <v>123</v>
      </c>
      <c r="G1164" s="1" t="s">
        <v>1992</v>
      </c>
    </row>
    <row r="1165" spans="1:7" x14ac:dyDescent="0.25">
      <c r="A1165" s="2" t="s">
        <v>10</v>
      </c>
      <c r="B1165" s="1" t="s">
        <v>1993</v>
      </c>
      <c r="C1165" s="2" t="str">
        <f>_xlfn.CONCAT(AllFields[[#This Row],[Entity]]," &gt; ",AllFields[[#This Row],[Field Name]])</f>
        <v>Shortlist &gt; Address Street 3</v>
      </c>
      <c r="D1165" s="2" t="s">
        <v>74</v>
      </c>
      <c r="E1165" s="2" t="str">
        <f>""</f>
        <v/>
      </c>
      <c r="F1165" s="1" t="s">
        <v>123</v>
      </c>
      <c r="G1165" s="1" t="s">
        <v>1994</v>
      </c>
    </row>
    <row r="1166" spans="1:7" x14ac:dyDescent="0.25">
      <c r="A1166" s="2" t="s">
        <v>10</v>
      </c>
      <c r="B1166" s="1" t="s">
        <v>1995</v>
      </c>
      <c r="C1166" s="2" t="str">
        <f>_xlfn.CONCAT(AllFields[[#This Row],[Entity]]," &gt; ",AllFields[[#This Row],[Field Name]])</f>
        <v>Shortlist &gt; Available</v>
      </c>
      <c r="D1166" s="2" t="s">
        <v>74</v>
      </c>
      <c r="E1166" s="2" t="str">
        <f>""</f>
        <v/>
      </c>
      <c r="F1166" s="1" t="s">
        <v>83</v>
      </c>
      <c r="G1166" s="1" t="s">
        <v>1996</v>
      </c>
    </row>
    <row r="1167" spans="1:7" x14ac:dyDescent="0.25">
      <c r="A1167" s="2" t="s">
        <v>10</v>
      </c>
      <c r="B1167" s="2" t="s">
        <v>1260</v>
      </c>
      <c r="C1167" s="2" t="str">
        <f>_xlfn.CONCAT(AllFields[[#This Row],[Entity]]," &gt; ",AllFields[[#This Row],[Field Name]])</f>
        <v>Shortlist &gt; Candidate</v>
      </c>
      <c r="D1167" s="2" t="s">
        <v>46</v>
      </c>
      <c r="E1167" s="2" t="s">
        <v>43</v>
      </c>
      <c r="F1167" s="2" t="s">
        <v>47</v>
      </c>
      <c r="G1167" s="2" t="s">
        <v>1261</v>
      </c>
    </row>
    <row r="1168" spans="1:7" x14ac:dyDescent="0.25">
      <c r="A1168" s="2" t="s">
        <v>10</v>
      </c>
      <c r="B1168" s="1" t="s">
        <v>1997</v>
      </c>
      <c r="C1168" s="2" t="str">
        <f>_xlfn.CONCAT(AllFields[[#This Row],[Entity]]," &gt; ",AllFields[[#This Row],[Field Name]])</f>
        <v>Shortlist &gt; Candidate comment</v>
      </c>
      <c r="D1168" s="2" t="s">
        <v>74</v>
      </c>
      <c r="E1168" s="2" t="str">
        <f>""</f>
        <v/>
      </c>
      <c r="F1168" s="1" t="s">
        <v>132</v>
      </c>
      <c r="G1168" s="1" t="s">
        <v>1998</v>
      </c>
    </row>
    <row r="1169" spans="1:7" x14ac:dyDescent="0.25">
      <c r="A1169" s="2" t="s">
        <v>10</v>
      </c>
      <c r="B1169" s="1" t="s">
        <v>1999</v>
      </c>
      <c r="C1169" s="2" t="str">
        <f>_xlfn.CONCAT(AllFields[[#This Row],[Entity]]," &gt; ",AllFields[[#This Row],[Field Name]])</f>
        <v>Shortlist &gt; Candidate Description for Client</v>
      </c>
      <c r="D1169" s="2" t="s">
        <v>74</v>
      </c>
      <c r="E1169" s="2" t="str">
        <f>""</f>
        <v/>
      </c>
      <c r="F1169" s="1" t="s">
        <v>132</v>
      </c>
      <c r="G1169" s="1" t="s">
        <v>2000</v>
      </c>
    </row>
    <row r="1170" spans="1:7" x14ac:dyDescent="0.25">
      <c r="A1170" s="2" t="s">
        <v>10</v>
      </c>
      <c r="B1170" s="1" t="s">
        <v>1319</v>
      </c>
      <c r="C1170" s="2" t="str">
        <f>_xlfn.CONCAT(AllFields[[#This Row],[Entity]]," &gt; ",AllFields[[#This Row],[Field Name]])</f>
        <v>Shortlist &gt; Charge</v>
      </c>
      <c r="D1170" s="2" t="s">
        <v>74</v>
      </c>
      <c r="E1170" s="2" t="str">
        <f>""</f>
        <v/>
      </c>
      <c r="F1170" s="1" t="s">
        <v>92</v>
      </c>
      <c r="G1170" s="1" t="s">
        <v>1320</v>
      </c>
    </row>
    <row r="1171" spans="1:7" x14ac:dyDescent="0.25">
      <c r="A1171" s="2" t="s">
        <v>10</v>
      </c>
      <c r="B1171" s="1" t="s">
        <v>1323</v>
      </c>
      <c r="C1171" s="2" t="str">
        <f>_xlfn.CONCAT(AllFields[[#This Row],[Entity]]," &gt; ",AllFields[[#This Row],[Field Name]])</f>
        <v>Shortlist &gt; Charge Normalised</v>
      </c>
      <c r="D1171" s="2" t="s">
        <v>74</v>
      </c>
      <c r="E1171" s="2" t="str">
        <f>""</f>
        <v/>
      </c>
      <c r="F1171" s="1" t="s">
        <v>107</v>
      </c>
      <c r="G1171" s="1" t="s">
        <v>1324</v>
      </c>
    </row>
    <row r="1172" spans="1:7" x14ac:dyDescent="0.25">
      <c r="A1172" s="2" t="s">
        <v>10</v>
      </c>
      <c r="B1172" s="1" t="s">
        <v>1325</v>
      </c>
      <c r="C1172" s="2" t="str">
        <f>_xlfn.CONCAT(AllFields[[#This Row],[Entity]]," &gt; ",AllFields[[#This Row],[Field Name]])</f>
        <v>Shortlist &gt; Charge Normalised (Base)</v>
      </c>
      <c r="D1172" s="2" t="s">
        <v>74</v>
      </c>
      <c r="E1172" s="2" t="str">
        <f>""</f>
        <v/>
      </c>
      <c r="F1172" s="1" t="s">
        <v>107</v>
      </c>
      <c r="G1172" s="1" t="s">
        <v>1326</v>
      </c>
    </row>
    <row r="1173" spans="1:7" x14ac:dyDescent="0.25">
      <c r="A1173" s="2" t="s">
        <v>10</v>
      </c>
      <c r="B1173" s="2" t="s">
        <v>44</v>
      </c>
      <c r="C1173" s="2" t="str">
        <f>_xlfn.CONCAT(AllFields[[#This Row],[Entity]]," &gt; ",AllFields[[#This Row],[Field Name]])</f>
        <v>Shortlist &gt; Client</v>
      </c>
      <c r="D1173" s="2" t="s">
        <v>46</v>
      </c>
      <c r="E1173" s="2" t="s">
        <v>44</v>
      </c>
      <c r="F1173" s="2" t="s">
        <v>47</v>
      </c>
      <c r="G1173" s="2" t="s">
        <v>2001</v>
      </c>
    </row>
    <row r="1174" spans="1:7" x14ac:dyDescent="0.25">
      <c r="A1174" s="2" t="s">
        <v>10</v>
      </c>
      <c r="B1174" s="1" t="s">
        <v>2002</v>
      </c>
      <c r="C1174" s="2" t="str">
        <f>_xlfn.CONCAT(AllFields[[#This Row],[Entity]]," &gt; ",AllFields[[#This Row],[Field Name]])</f>
        <v>Shortlist &gt; Client Address Lookup</v>
      </c>
      <c r="D1174" s="2" t="s">
        <v>74</v>
      </c>
      <c r="E1174" s="2" t="str">
        <f>""</f>
        <v/>
      </c>
      <c r="F1174" s="1" t="s">
        <v>114</v>
      </c>
      <c r="G1174" s="1" t="s">
        <v>2003</v>
      </c>
    </row>
    <row r="1175" spans="1:7" x14ac:dyDescent="0.25">
      <c r="A1175" s="2" t="s">
        <v>10</v>
      </c>
      <c r="B1175" s="1" t="s">
        <v>2004</v>
      </c>
      <c r="C1175" s="2" t="str">
        <f>_xlfn.CONCAT(AllFields[[#This Row],[Entity]]," &gt; ",AllFields[[#This Row],[Field Name]])</f>
        <v>Shortlist &gt; Client comment</v>
      </c>
      <c r="D1175" s="2" t="s">
        <v>74</v>
      </c>
      <c r="E1175" s="2" t="str">
        <f>""</f>
        <v/>
      </c>
      <c r="F1175" s="1" t="s">
        <v>132</v>
      </c>
      <c r="G1175" s="1" t="s">
        <v>2005</v>
      </c>
    </row>
    <row r="1176" spans="1:7" x14ac:dyDescent="0.25">
      <c r="A1176" s="2" t="s">
        <v>10</v>
      </c>
      <c r="B1176" s="1" t="s">
        <v>82</v>
      </c>
      <c r="C1176" s="2" t="str">
        <f>_xlfn.CONCAT(AllFields[[#This Row],[Entity]]," &gt; ",AllFields[[#This Row],[Field Name]])</f>
        <v>Shortlist &gt; Created On</v>
      </c>
      <c r="D1176" s="2" t="s">
        <v>74</v>
      </c>
      <c r="E1176" s="2" t="str">
        <f>""</f>
        <v/>
      </c>
      <c r="F1176" s="1" t="s">
        <v>83</v>
      </c>
      <c r="G1176" s="1" t="s">
        <v>84</v>
      </c>
    </row>
    <row r="1177" spans="1:7" x14ac:dyDescent="0.25">
      <c r="A1177" s="2" t="s">
        <v>10</v>
      </c>
      <c r="B1177" s="1" t="s">
        <v>1489</v>
      </c>
      <c r="C1177" s="2" t="str">
        <f>_xlfn.CONCAT(AllFields[[#This Row],[Entity]]," &gt; ",AllFields[[#This Row],[Field Name]])</f>
        <v>Shortlist &gt; Current Date Time</v>
      </c>
      <c r="D1177" s="2" t="s">
        <v>74</v>
      </c>
      <c r="E1177" s="2" t="str">
        <f>""</f>
        <v/>
      </c>
      <c r="F1177" s="1" t="s">
        <v>83</v>
      </c>
      <c r="G1177" s="1" t="s">
        <v>2006</v>
      </c>
    </row>
    <row r="1178" spans="1:7" x14ac:dyDescent="0.25">
      <c r="A1178" s="2" t="s">
        <v>10</v>
      </c>
      <c r="B1178" s="1" t="s">
        <v>2007</v>
      </c>
      <c r="C1178" s="2" t="str">
        <f>_xlfn.CONCAT(AllFields[[#This Row],[Entity]]," &gt; ",AllFields[[#This Row],[Field Name]])</f>
        <v>Shortlist &gt; CV SharePoint File Url</v>
      </c>
      <c r="D1178" s="2" t="s">
        <v>74</v>
      </c>
      <c r="E1178" s="2" t="str">
        <f>""</f>
        <v/>
      </c>
      <c r="F1178" s="1" t="s">
        <v>123</v>
      </c>
      <c r="G1178" s="1" t="s">
        <v>2008</v>
      </c>
    </row>
    <row r="1179" spans="1:7" x14ac:dyDescent="0.25">
      <c r="A1179" s="2" t="s">
        <v>10</v>
      </c>
      <c r="B1179" s="1" t="s">
        <v>2009</v>
      </c>
      <c r="C1179" s="2" t="str">
        <f>_xlfn.CONCAT(AllFields[[#This Row],[Entity]]," &gt; ",AllFields[[#This Row],[Field Name]])</f>
        <v>Shortlist &gt; Days per Week</v>
      </c>
      <c r="D1179" s="2" t="s">
        <v>74</v>
      </c>
      <c r="E1179" s="2" t="str">
        <f>""</f>
        <v/>
      </c>
      <c r="F1179" s="1" t="s">
        <v>119</v>
      </c>
      <c r="G1179" s="1" t="s">
        <v>1492</v>
      </c>
    </row>
    <row r="1180" spans="1:7" x14ac:dyDescent="0.25">
      <c r="A1180" s="2" t="s">
        <v>10</v>
      </c>
      <c r="B1180" s="1" t="s">
        <v>2010</v>
      </c>
      <c r="C1180" s="2" t="str">
        <f>_xlfn.CONCAT(AllFields[[#This Row],[Entity]]," &gt; ",AllFields[[#This Row],[Field Name]])</f>
        <v>Shortlist &gt; Declined</v>
      </c>
      <c r="D1180" s="2" t="s">
        <v>74</v>
      </c>
      <c r="E1180" s="2" t="str">
        <f>""</f>
        <v/>
      </c>
      <c r="F1180" s="1" t="s">
        <v>83</v>
      </c>
      <c r="G1180" s="1" t="s">
        <v>2011</v>
      </c>
    </row>
    <row r="1181" spans="1:7" x14ac:dyDescent="0.25">
      <c r="A1181" s="2" t="s">
        <v>10</v>
      </c>
      <c r="B1181" s="1" t="s">
        <v>2012</v>
      </c>
      <c r="C1181" s="2" t="str">
        <f>_xlfn.CONCAT(AllFields[[#This Row],[Entity]]," &gt; ",AllFields[[#This Row],[Field Name]])</f>
        <v>Shortlist &gt; Declined checkbox</v>
      </c>
      <c r="D1181" s="2" t="s">
        <v>74</v>
      </c>
      <c r="E1181" s="2" t="str">
        <f>""</f>
        <v/>
      </c>
      <c r="F1181" s="1" t="s">
        <v>78</v>
      </c>
      <c r="G1181" s="1" t="s">
        <v>2013</v>
      </c>
    </row>
    <row r="1182" spans="1:7" x14ac:dyDescent="0.25">
      <c r="A1182" s="2" t="s">
        <v>10</v>
      </c>
      <c r="B1182" s="1" t="s">
        <v>169</v>
      </c>
      <c r="C1182" s="2" t="str">
        <f>_xlfn.CONCAT(AllFields[[#This Row],[Entity]]," &gt; ",AllFields[[#This Row],[Field Name]])</f>
        <v>Shortlist &gt; Email</v>
      </c>
      <c r="D1182" s="2" t="s">
        <v>74</v>
      </c>
      <c r="E1182" s="2" t="str">
        <f>""</f>
        <v/>
      </c>
      <c r="F1182" s="1" t="s">
        <v>132</v>
      </c>
      <c r="G1182" s="1" t="s">
        <v>855</v>
      </c>
    </row>
    <row r="1183" spans="1:7" x14ac:dyDescent="0.25">
      <c r="A1183" s="2" t="s">
        <v>10</v>
      </c>
      <c r="B1183" s="1" t="s">
        <v>1501</v>
      </c>
      <c r="C1183" s="2" t="str">
        <f>_xlfn.CONCAT(AllFields[[#This Row],[Entity]]," &gt; ",AllFields[[#This Row],[Field Name]])</f>
        <v>Shortlist &gt; E-mail Address</v>
      </c>
      <c r="D1183" s="2" t="s">
        <v>74</v>
      </c>
      <c r="E1183" s="2" t="str">
        <f>""</f>
        <v/>
      </c>
      <c r="F1183" s="1" t="s">
        <v>123</v>
      </c>
      <c r="G1183" s="1" t="s">
        <v>1502</v>
      </c>
    </row>
    <row r="1184" spans="1:7" x14ac:dyDescent="0.25">
      <c r="A1184" s="2" t="s">
        <v>10</v>
      </c>
      <c r="B1184" s="1" t="s">
        <v>91</v>
      </c>
      <c r="C1184" s="2" t="str">
        <f>_xlfn.CONCAT(AllFields[[#This Row],[Entity]]," &gt; ",AllFields[[#This Row],[Field Name]])</f>
        <v>Shortlist &gt; Exchange Rate</v>
      </c>
      <c r="D1184" s="2" t="s">
        <v>74</v>
      </c>
      <c r="E1184" s="2" t="str">
        <f>""</f>
        <v/>
      </c>
      <c r="F1184" s="1" t="s">
        <v>92</v>
      </c>
      <c r="G1184" s="1" t="s">
        <v>93</v>
      </c>
    </row>
    <row r="1185" spans="1:7" x14ac:dyDescent="0.25">
      <c r="A1185" s="2" t="s">
        <v>10</v>
      </c>
      <c r="B1185" s="1" t="s">
        <v>2014</v>
      </c>
      <c r="C1185" s="2" t="str">
        <f>_xlfn.CONCAT(AllFields[[#This Row],[Entity]]," &gt; ",AllFields[[#This Row],[Field Name]])</f>
        <v>Shortlist &gt; Fee %</v>
      </c>
      <c r="D1185" s="2" t="s">
        <v>74</v>
      </c>
      <c r="E1185" s="2" t="str">
        <f>""</f>
        <v/>
      </c>
      <c r="F1185" s="1" t="s">
        <v>92</v>
      </c>
      <c r="G1185" s="1" t="s">
        <v>2015</v>
      </c>
    </row>
    <row r="1186" spans="1:7" x14ac:dyDescent="0.25">
      <c r="A1186" s="2" t="s">
        <v>10</v>
      </c>
      <c r="B1186" s="1" t="s">
        <v>1517</v>
      </c>
      <c r="C1186" s="2" t="str">
        <f>_xlfn.CONCAT(AllFields[[#This Row],[Entity]]," &gt; ",AllFields[[#This Row],[Field Name]])</f>
        <v>Shortlist &gt; Fee Based On</v>
      </c>
      <c r="D1186" s="2" t="s">
        <v>74</v>
      </c>
      <c r="E1186" s="2" t="str">
        <f>""</f>
        <v/>
      </c>
      <c r="F1186" s="1" t="s">
        <v>78</v>
      </c>
      <c r="G1186" s="1" t="s">
        <v>1518</v>
      </c>
    </row>
    <row r="1187" spans="1:7" x14ac:dyDescent="0.25">
      <c r="A1187" s="2" t="s">
        <v>10</v>
      </c>
      <c r="B1187" s="1" t="s">
        <v>2016</v>
      </c>
      <c r="C1187" s="2" t="str">
        <f>_xlfn.CONCAT(AllFields[[#This Row],[Entity]]," &gt; ",AllFields[[#This Row],[Field Name]])</f>
        <v>Shortlist &gt; Final Interview Created</v>
      </c>
      <c r="D1187" s="2" t="s">
        <v>74</v>
      </c>
      <c r="E1187" s="2" t="str">
        <f>""</f>
        <v/>
      </c>
      <c r="F1187" s="1" t="s">
        <v>83</v>
      </c>
      <c r="G1187" s="1" t="s">
        <v>2017</v>
      </c>
    </row>
    <row r="1188" spans="1:7" x14ac:dyDescent="0.25">
      <c r="A1188" s="2" t="s">
        <v>10</v>
      </c>
      <c r="B1188" s="1" t="s">
        <v>2018</v>
      </c>
      <c r="C1188" s="2" t="str">
        <f>_xlfn.CONCAT(AllFields[[#This Row],[Entity]]," &gt; ",AllFields[[#This Row],[Field Name]])</f>
        <v>Shortlist &gt; Final Interview Date</v>
      </c>
      <c r="D1188" s="2" t="s">
        <v>74</v>
      </c>
      <c r="E1188" s="2" t="str">
        <f>""</f>
        <v/>
      </c>
      <c r="F1188" s="1" t="s">
        <v>83</v>
      </c>
      <c r="G1188" s="1" t="s">
        <v>2019</v>
      </c>
    </row>
    <row r="1189" spans="1:7" x14ac:dyDescent="0.25">
      <c r="A1189" s="2" t="s">
        <v>10</v>
      </c>
      <c r="B1189" s="1" t="s">
        <v>2020</v>
      </c>
      <c r="C1189" s="2" t="str">
        <f>_xlfn.CONCAT(AllFields[[#This Row],[Entity]]," &gt; ",AllFields[[#This Row],[Field Name]])</f>
        <v>Shortlist &gt; First Interview Created</v>
      </c>
      <c r="D1189" s="2" t="s">
        <v>74</v>
      </c>
      <c r="E1189" s="2" t="str">
        <f>""</f>
        <v/>
      </c>
      <c r="F1189" s="1" t="s">
        <v>83</v>
      </c>
      <c r="G1189" s="1" t="s">
        <v>2021</v>
      </c>
    </row>
    <row r="1190" spans="1:7" x14ac:dyDescent="0.25">
      <c r="A1190" s="2" t="s">
        <v>10</v>
      </c>
      <c r="B1190" s="1" t="s">
        <v>2022</v>
      </c>
      <c r="C1190" s="2" t="str">
        <f>_xlfn.CONCAT(AllFields[[#This Row],[Entity]]," &gt; ",AllFields[[#This Row],[Field Name]])</f>
        <v>Shortlist &gt; First Interview Date</v>
      </c>
      <c r="D1190" s="2" t="s">
        <v>74</v>
      </c>
      <c r="E1190" s="2" t="str">
        <f>""</f>
        <v/>
      </c>
      <c r="F1190" s="1" t="s">
        <v>83</v>
      </c>
      <c r="G1190" s="1" t="s">
        <v>2023</v>
      </c>
    </row>
    <row r="1191" spans="1:7" x14ac:dyDescent="0.25">
      <c r="A1191" s="2" t="s">
        <v>10</v>
      </c>
      <c r="B1191" s="1" t="s">
        <v>2024</v>
      </c>
      <c r="C1191" s="2" t="str">
        <f>_xlfn.CONCAT(AllFields[[#This Row],[Entity]]," &gt; ",AllFields[[#This Row],[Field Name]])</f>
        <v>Shortlist &gt; Further Interview Created</v>
      </c>
      <c r="D1191" s="2" t="s">
        <v>74</v>
      </c>
      <c r="E1191" s="2" t="str">
        <f>""</f>
        <v/>
      </c>
      <c r="F1191" s="1" t="s">
        <v>83</v>
      </c>
      <c r="G1191" s="1" t="s">
        <v>2025</v>
      </c>
    </row>
    <row r="1192" spans="1:7" x14ac:dyDescent="0.25">
      <c r="A1192" s="2" t="s">
        <v>10</v>
      </c>
      <c r="B1192" s="1" t="s">
        <v>2026</v>
      </c>
      <c r="C1192" s="2" t="str">
        <f>_xlfn.CONCAT(AllFields[[#This Row],[Entity]]," &gt; ",AllFields[[#This Row],[Field Name]])</f>
        <v>Shortlist &gt; Further Interview Date</v>
      </c>
      <c r="D1192" s="2" t="s">
        <v>74</v>
      </c>
      <c r="E1192" s="2" t="str">
        <f>""</f>
        <v/>
      </c>
      <c r="F1192" s="1" t="s">
        <v>83</v>
      </c>
      <c r="G1192" s="1" t="s">
        <v>2027</v>
      </c>
    </row>
    <row r="1193" spans="1:7" x14ac:dyDescent="0.25">
      <c r="A1193" s="2" t="s">
        <v>10</v>
      </c>
      <c r="B1193" s="1" t="s">
        <v>2028</v>
      </c>
      <c r="C1193" s="2" t="str">
        <f>_xlfn.CONCAT(AllFields[[#This Row],[Entity]]," &gt; ",AllFields[[#This Row],[Field Name]])</f>
        <v>Shortlist &gt; Furthest Status</v>
      </c>
      <c r="D1193" s="2" t="s">
        <v>74</v>
      </c>
      <c r="E1193" s="2" t="str">
        <f>""</f>
        <v/>
      </c>
      <c r="F1193" s="1" t="s">
        <v>78</v>
      </c>
      <c r="G1193" s="1" t="s">
        <v>2029</v>
      </c>
    </row>
    <row r="1194" spans="1:7" x14ac:dyDescent="0.25">
      <c r="A1194" s="2" t="s">
        <v>10</v>
      </c>
      <c r="B1194" s="1" t="s">
        <v>1528</v>
      </c>
      <c r="C1194" s="2" t="str">
        <f>_xlfn.CONCAT(AllFields[[#This Row],[Entity]]," &gt; ",AllFields[[#This Row],[Field Name]])</f>
        <v>Shortlist &gt; Gross Profit</v>
      </c>
      <c r="D1194" s="2" t="s">
        <v>74</v>
      </c>
      <c r="E1194" s="2" t="str">
        <f>""</f>
        <v/>
      </c>
      <c r="F1194" s="1" t="s">
        <v>92</v>
      </c>
      <c r="G1194" s="1" t="s">
        <v>1529</v>
      </c>
    </row>
    <row r="1195" spans="1:7" x14ac:dyDescent="0.25">
      <c r="A1195" s="2" t="s">
        <v>10</v>
      </c>
      <c r="B1195" s="1" t="s">
        <v>1530</v>
      </c>
      <c r="C1195" s="2" t="str">
        <f>_xlfn.CONCAT(AllFields[[#This Row],[Entity]]," &gt; ",AllFields[[#This Row],[Field Name]])</f>
        <v>Shortlist &gt; Gross Profit Normalised</v>
      </c>
      <c r="D1195" s="2" t="s">
        <v>74</v>
      </c>
      <c r="E1195" s="2" t="str">
        <f>""</f>
        <v/>
      </c>
      <c r="F1195" s="1" t="s">
        <v>107</v>
      </c>
      <c r="G1195" s="1" t="s">
        <v>1531</v>
      </c>
    </row>
    <row r="1196" spans="1:7" x14ac:dyDescent="0.25">
      <c r="A1196" s="2" t="s">
        <v>10</v>
      </c>
      <c r="B1196" s="1" t="s">
        <v>1532</v>
      </c>
      <c r="C1196" s="2" t="str">
        <f>_xlfn.CONCAT(AllFields[[#This Row],[Entity]]," &gt; ",AllFields[[#This Row],[Field Name]])</f>
        <v>Shortlist &gt; Gross Profit Normalised (Base)</v>
      </c>
      <c r="D1196" s="2" t="s">
        <v>74</v>
      </c>
      <c r="E1196" s="2" t="str">
        <f>""</f>
        <v/>
      </c>
      <c r="F1196" s="1" t="s">
        <v>107</v>
      </c>
      <c r="G1196" s="1" t="s">
        <v>1533</v>
      </c>
    </row>
    <row r="1197" spans="1:7" x14ac:dyDescent="0.25">
      <c r="A1197" s="2" t="s">
        <v>10</v>
      </c>
      <c r="B1197" s="1" t="s">
        <v>2030</v>
      </c>
      <c r="C1197" s="2" t="str">
        <f>_xlfn.CONCAT(AllFields[[#This Row],[Entity]]," &gt; ",AllFields[[#This Row],[Field Name]])</f>
        <v>Shortlist &gt; Had Interview</v>
      </c>
      <c r="D1197" s="2" t="s">
        <v>74</v>
      </c>
      <c r="E1197" s="2" t="str">
        <f>""</f>
        <v/>
      </c>
      <c r="F1197" s="1" t="s">
        <v>114</v>
      </c>
      <c r="G1197" s="1" t="s">
        <v>2031</v>
      </c>
    </row>
    <row r="1198" spans="1:7" x14ac:dyDescent="0.25">
      <c r="A1198" s="2" t="s">
        <v>10</v>
      </c>
      <c r="B1198" s="2" t="s">
        <v>2032</v>
      </c>
      <c r="C1198" s="2" t="str">
        <f>_xlfn.CONCAT(AllFields[[#This Row],[Entity]]," &gt; ",AllFields[[#This Row],[Field Name]])</f>
        <v>Shortlist &gt; Hiring Manager</v>
      </c>
      <c r="D1198" s="2" t="s">
        <v>46</v>
      </c>
      <c r="E1198" s="2" t="s">
        <v>43</v>
      </c>
      <c r="F1198" s="2" t="s">
        <v>47</v>
      </c>
      <c r="G1198" s="2" t="s">
        <v>2033</v>
      </c>
    </row>
    <row r="1199" spans="1:7" x14ac:dyDescent="0.25">
      <c r="A1199" s="2" t="s">
        <v>10</v>
      </c>
      <c r="B1199" s="1" t="s">
        <v>175</v>
      </c>
      <c r="C1199" s="2" t="str">
        <f>_xlfn.CONCAT(AllFields[[#This Row],[Entity]]," &gt; ",AllFields[[#This Row],[Field Name]])</f>
        <v>Shortlist &gt; Import Sequence Number</v>
      </c>
      <c r="D1199" s="2" t="s">
        <v>74</v>
      </c>
      <c r="E1199" s="2" t="str">
        <f>""</f>
        <v/>
      </c>
      <c r="F1199" s="1" t="s">
        <v>119</v>
      </c>
      <c r="G1199" s="1" t="s">
        <v>176</v>
      </c>
    </row>
    <row r="1200" spans="1:7" x14ac:dyDescent="0.25">
      <c r="A1200" s="2" t="s">
        <v>10</v>
      </c>
      <c r="B1200" s="1" t="s">
        <v>177</v>
      </c>
      <c r="C1200" s="2" t="str">
        <f>_xlfn.CONCAT(AllFields[[#This Row],[Entity]]," &gt; ",AllFields[[#This Row],[Field Name]])</f>
        <v>Shortlist &gt; Imported Note</v>
      </c>
      <c r="D1200" s="2" t="s">
        <v>74</v>
      </c>
      <c r="E1200" s="2" t="str">
        <f>""</f>
        <v/>
      </c>
      <c r="F1200" s="1" t="s">
        <v>132</v>
      </c>
      <c r="G1200" s="1" t="s">
        <v>178</v>
      </c>
    </row>
    <row r="1201" spans="1:7" x14ac:dyDescent="0.25">
      <c r="A1201" s="2" t="s">
        <v>10</v>
      </c>
      <c r="B1201" s="1" t="s">
        <v>179</v>
      </c>
      <c r="C1201" s="2" t="str">
        <f>_xlfn.CONCAT(AllFields[[#This Row],[Entity]]," &gt; ",AllFields[[#This Row],[Field Name]])</f>
        <v>Shortlist &gt; Imported Record Id</v>
      </c>
      <c r="D1201" s="2" t="s">
        <v>74</v>
      </c>
      <c r="E1201" s="2" t="str">
        <f>""</f>
        <v/>
      </c>
      <c r="F1201" s="1" t="s">
        <v>123</v>
      </c>
      <c r="G1201" s="1" t="s">
        <v>180</v>
      </c>
    </row>
    <row r="1202" spans="1:7" x14ac:dyDescent="0.25">
      <c r="A1202" s="2" t="s">
        <v>10</v>
      </c>
      <c r="B1202" s="1" t="s">
        <v>2034</v>
      </c>
      <c r="C1202" s="2" t="str">
        <f>_xlfn.CONCAT(AllFields[[#This Row],[Entity]]," &gt; ",AllFields[[#This Row],[Field Name]])</f>
        <v>Shortlist &gt; Interview Address Location</v>
      </c>
      <c r="D1202" s="2" t="s">
        <v>74</v>
      </c>
      <c r="E1202" s="2" t="str">
        <f>""</f>
        <v/>
      </c>
      <c r="F1202" s="1" t="s">
        <v>132</v>
      </c>
      <c r="G1202" s="1" t="s">
        <v>2035</v>
      </c>
    </row>
    <row r="1203" spans="1:7" x14ac:dyDescent="0.25">
      <c r="A1203" s="2" t="s">
        <v>10</v>
      </c>
      <c r="B1203" s="1" t="s">
        <v>2036</v>
      </c>
      <c r="C1203" s="2" t="str">
        <f>_xlfn.CONCAT(AllFields[[#This Row],[Entity]]," &gt; ",AllFields[[#This Row],[Field Name]])</f>
        <v>Shortlist &gt; Interview checkbox</v>
      </c>
      <c r="D1203" s="2" t="s">
        <v>74</v>
      </c>
      <c r="E1203" s="2" t="str">
        <f>""</f>
        <v/>
      </c>
      <c r="F1203" s="1" t="s">
        <v>78</v>
      </c>
      <c r="G1203" s="1" t="s">
        <v>2037</v>
      </c>
    </row>
    <row r="1204" spans="1:7" x14ac:dyDescent="0.25">
      <c r="A1204" s="2" t="s">
        <v>10</v>
      </c>
      <c r="B1204" s="1" t="s">
        <v>2038</v>
      </c>
      <c r="C1204" s="2" t="str">
        <f>_xlfn.CONCAT(AllFields[[#This Row],[Entity]]," &gt; ",AllFields[[#This Row],[Field Name]])</f>
        <v>Shortlist &gt; Interview Final checkbox</v>
      </c>
      <c r="D1204" s="2" t="s">
        <v>74</v>
      </c>
      <c r="E1204" s="2" t="str">
        <f>""</f>
        <v/>
      </c>
      <c r="F1204" s="1" t="s">
        <v>78</v>
      </c>
      <c r="G1204" s="1" t="s">
        <v>2039</v>
      </c>
    </row>
    <row r="1205" spans="1:7" x14ac:dyDescent="0.25">
      <c r="A1205" s="2" t="s">
        <v>10</v>
      </c>
      <c r="B1205" s="1" t="s">
        <v>2040</v>
      </c>
      <c r="C1205" s="2" t="str">
        <f>_xlfn.CONCAT(AllFields[[#This Row],[Entity]]," &gt; ",AllFields[[#This Row],[Field Name]])</f>
        <v>Shortlist &gt; Interview Phase</v>
      </c>
      <c r="D1205" s="2" t="s">
        <v>74</v>
      </c>
      <c r="E1205" s="2" t="str">
        <f>""</f>
        <v/>
      </c>
      <c r="F1205" s="1" t="s">
        <v>78</v>
      </c>
      <c r="G1205" s="1" t="s">
        <v>2041</v>
      </c>
    </row>
    <row r="1206" spans="1:7" x14ac:dyDescent="0.25">
      <c r="A1206" s="2" t="s">
        <v>10</v>
      </c>
      <c r="B1206" s="1" t="s">
        <v>2042</v>
      </c>
      <c r="C1206" s="2" t="str">
        <f>_xlfn.CONCAT(AllFields[[#This Row],[Entity]]," &gt; ",AllFields[[#This Row],[Field Name]])</f>
        <v>Shortlist &gt; Interview Reschedule Flag</v>
      </c>
      <c r="D1206" s="2" t="s">
        <v>74</v>
      </c>
      <c r="E1206" s="2" t="str">
        <f>""</f>
        <v/>
      </c>
      <c r="F1206" s="1" t="s">
        <v>114</v>
      </c>
      <c r="G1206" s="1" t="s">
        <v>2043</v>
      </c>
    </row>
    <row r="1207" spans="1:7" x14ac:dyDescent="0.25">
      <c r="A1207" s="2" t="s">
        <v>10</v>
      </c>
      <c r="B1207" s="1" t="s">
        <v>2044</v>
      </c>
      <c r="C1207" s="2" t="str">
        <f>_xlfn.CONCAT(AllFields[[#This Row],[Entity]]," &gt; ",AllFields[[#This Row],[Field Name]])</f>
        <v>Shortlist &gt; Interview Second</v>
      </c>
      <c r="D1207" s="2" t="s">
        <v>74</v>
      </c>
      <c r="E1207" s="2" t="str">
        <f>""</f>
        <v/>
      </c>
      <c r="F1207" s="1" t="s">
        <v>78</v>
      </c>
      <c r="G1207" s="1" t="s">
        <v>2045</v>
      </c>
    </row>
    <row r="1208" spans="1:7" x14ac:dyDescent="0.25">
      <c r="A1208" s="2" t="s">
        <v>10</v>
      </c>
      <c r="B1208" s="1" t="s">
        <v>2046</v>
      </c>
      <c r="C1208" s="2" t="str">
        <f>_xlfn.CONCAT(AllFields[[#This Row],[Entity]]," &gt; ",AllFields[[#This Row],[Field Name]])</f>
        <v>Shortlist &gt; Interview Type</v>
      </c>
      <c r="D1208" s="2" t="s">
        <v>74</v>
      </c>
      <c r="E1208" s="2" t="str">
        <f>""</f>
        <v/>
      </c>
      <c r="F1208" s="1" t="s">
        <v>78</v>
      </c>
      <c r="G1208" s="1" t="s">
        <v>2047</v>
      </c>
    </row>
    <row r="1209" spans="1:7" x14ac:dyDescent="0.25">
      <c r="A1209" s="2" t="s">
        <v>10</v>
      </c>
      <c r="B1209" s="2" t="s">
        <v>2048</v>
      </c>
      <c r="C1209" s="2" t="str">
        <f>_xlfn.CONCAT(AllFields[[#This Row],[Entity]]," &gt; ",AllFields[[#This Row],[Field Name]])</f>
        <v>Shortlist &gt; Interviewer</v>
      </c>
      <c r="D1209" s="2" t="s">
        <v>46</v>
      </c>
      <c r="E1209" s="2" t="s">
        <v>43</v>
      </c>
      <c r="F1209" s="2" t="s">
        <v>47</v>
      </c>
      <c r="G1209" s="2" t="s">
        <v>2049</v>
      </c>
    </row>
    <row r="1210" spans="1:7" x14ac:dyDescent="0.25">
      <c r="A1210" s="2" t="s">
        <v>10</v>
      </c>
      <c r="B1210" s="1" t="s">
        <v>455</v>
      </c>
      <c r="C1210" s="2" t="str">
        <f>_xlfn.CONCAT(AllFields[[#This Row],[Entity]]," &gt; ",AllFields[[#This Row],[Field Name]])</f>
        <v>Shortlist &gt; Last Contacted</v>
      </c>
      <c r="D1210" s="2" t="s">
        <v>74</v>
      </c>
      <c r="E1210" s="2" t="str">
        <f>""</f>
        <v/>
      </c>
      <c r="F1210" s="1" t="s">
        <v>83</v>
      </c>
      <c r="G1210" s="1" t="s">
        <v>2050</v>
      </c>
    </row>
    <row r="1211" spans="1:7" x14ac:dyDescent="0.25">
      <c r="A1211" s="2" t="s">
        <v>10</v>
      </c>
      <c r="B1211" s="1" t="s">
        <v>2051</v>
      </c>
      <c r="C1211" s="2" t="str">
        <f>_xlfn.CONCAT(AllFields[[#This Row],[Entity]]," &gt; ",AllFields[[#This Row],[Field Name]])</f>
        <v>Shortlist &gt; Last CV</v>
      </c>
      <c r="D1211" s="2" t="s">
        <v>74</v>
      </c>
      <c r="E1211" s="2" t="str">
        <f>""</f>
        <v/>
      </c>
      <c r="F1211" s="1" t="s">
        <v>83</v>
      </c>
      <c r="G1211" s="1" t="s">
        <v>2052</v>
      </c>
    </row>
    <row r="1212" spans="1:7" x14ac:dyDescent="0.25">
      <c r="A1212" s="2" t="s">
        <v>10</v>
      </c>
      <c r="B1212" s="1" t="s">
        <v>2053</v>
      </c>
      <c r="C1212" s="2" t="str">
        <f>_xlfn.CONCAT(AllFields[[#This Row],[Entity]]," &gt; ",AllFields[[#This Row],[Field Name]])</f>
        <v>Shortlist &gt; Latest Feedback</v>
      </c>
      <c r="D1212" s="2" t="s">
        <v>74</v>
      </c>
      <c r="E1212" s="2" t="str">
        <f>""</f>
        <v/>
      </c>
      <c r="F1212" s="1" t="s">
        <v>132</v>
      </c>
      <c r="G1212" s="1" t="s">
        <v>2054</v>
      </c>
    </row>
    <row r="1213" spans="1:7" x14ac:dyDescent="0.25">
      <c r="A1213" s="2" t="s">
        <v>10</v>
      </c>
      <c r="B1213" s="1" t="s">
        <v>2055</v>
      </c>
      <c r="C1213" s="2" t="str">
        <f>_xlfn.CONCAT(AllFields[[#This Row],[Entity]]," &gt; ",AllFields[[#This Row],[Field Name]])</f>
        <v>Shortlist &gt; Latest Interview Date</v>
      </c>
      <c r="D1213" s="2" t="s">
        <v>74</v>
      </c>
      <c r="E1213" s="2" t="str">
        <f>""</f>
        <v/>
      </c>
      <c r="F1213" s="1" t="s">
        <v>83</v>
      </c>
      <c r="G1213" s="1" t="s">
        <v>2056</v>
      </c>
    </row>
    <row r="1214" spans="1:7" x14ac:dyDescent="0.25">
      <c r="A1214" s="2" t="s">
        <v>10</v>
      </c>
      <c r="B1214" s="1" t="s">
        <v>2057</v>
      </c>
      <c r="C1214" s="2" t="str">
        <f>_xlfn.CONCAT(AllFields[[#This Row],[Entity]]," &gt; ",AllFields[[#This Row],[Field Name]])</f>
        <v>Shortlist &gt; Lookup Address</v>
      </c>
      <c r="D1214" s="2" t="s">
        <v>74</v>
      </c>
      <c r="E1214" s="2" t="str">
        <f>""</f>
        <v/>
      </c>
      <c r="F1214" s="1" t="s">
        <v>78</v>
      </c>
      <c r="G1214" s="1" t="s">
        <v>2058</v>
      </c>
    </row>
    <row r="1215" spans="1:7" x14ac:dyDescent="0.25">
      <c r="A1215" s="2" t="s">
        <v>10</v>
      </c>
      <c r="B1215" s="1" t="s">
        <v>111</v>
      </c>
      <c r="C1215" s="2" t="str">
        <f>_xlfn.CONCAT(AllFields[[#This Row],[Entity]]," &gt; ",AllFields[[#This Row],[Field Name]])</f>
        <v>Shortlist &gt; Margin %</v>
      </c>
      <c r="D1215" s="2" t="s">
        <v>74</v>
      </c>
      <c r="E1215" s="2" t="str">
        <f>""</f>
        <v/>
      </c>
      <c r="F1215" s="1" t="s">
        <v>92</v>
      </c>
      <c r="G1215" s="1" t="s">
        <v>112</v>
      </c>
    </row>
    <row r="1216" spans="1:7" x14ac:dyDescent="0.25">
      <c r="A1216" s="2" t="s">
        <v>10</v>
      </c>
      <c r="B1216" s="1" t="s">
        <v>1590</v>
      </c>
      <c r="C1216" s="2" t="str">
        <f>_xlfn.CONCAT(AllFields[[#This Row],[Entity]]," &gt; ",AllFields[[#This Row],[Field Name]])</f>
        <v>Shortlist &gt; Margin Value</v>
      </c>
      <c r="D1216" s="2" t="s">
        <v>74</v>
      </c>
      <c r="E1216" s="2" t="str">
        <f>""</f>
        <v/>
      </c>
      <c r="F1216" s="1" t="s">
        <v>92</v>
      </c>
      <c r="G1216" s="1" t="s">
        <v>1591</v>
      </c>
    </row>
    <row r="1217" spans="1:7" x14ac:dyDescent="0.25">
      <c r="A1217" s="2" t="s">
        <v>10</v>
      </c>
      <c r="B1217" s="1" t="s">
        <v>1592</v>
      </c>
      <c r="C1217" s="2" t="str">
        <f>_xlfn.CONCAT(AllFields[[#This Row],[Entity]]," &gt; ",AllFields[[#This Row],[Field Name]])</f>
        <v>Shortlist &gt; Margin Value Normalised</v>
      </c>
      <c r="D1217" s="2" t="s">
        <v>74</v>
      </c>
      <c r="E1217" s="2" t="str">
        <f>""</f>
        <v/>
      </c>
      <c r="F1217" s="1" t="s">
        <v>107</v>
      </c>
      <c r="G1217" s="1" t="s">
        <v>1593</v>
      </c>
    </row>
    <row r="1218" spans="1:7" x14ac:dyDescent="0.25">
      <c r="A1218" s="2" t="s">
        <v>10</v>
      </c>
      <c r="B1218" s="1" t="s">
        <v>1594</v>
      </c>
      <c r="C1218" s="2" t="str">
        <f>_xlfn.CONCAT(AllFields[[#This Row],[Entity]]," &gt; ",AllFields[[#This Row],[Field Name]])</f>
        <v>Shortlist &gt; Margin Value Normalised (Base)</v>
      </c>
      <c r="D1218" s="2" t="s">
        <v>74</v>
      </c>
      <c r="E1218" s="2" t="str">
        <f>""</f>
        <v/>
      </c>
      <c r="F1218" s="1" t="s">
        <v>107</v>
      </c>
      <c r="G1218" s="1" t="s">
        <v>1595</v>
      </c>
    </row>
    <row r="1219" spans="1:7" x14ac:dyDescent="0.25">
      <c r="A1219" s="2" t="s">
        <v>10</v>
      </c>
      <c r="B1219" s="1" t="s">
        <v>1596</v>
      </c>
      <c r="C1219" s="2" t="str">
        <f>_xlfn.CONCAT(AllFields[[#This Row],[Entity]]," &gt; ",AllFields[[#This Row],[Field Name]])</f>
        <v>Shortlist &gt; Markup %</v>
      </c>
      <c r="D1219" s="2" t="s">
        <v>74</v>
      </c>
      <c r="E1219" s="2" t="str">
        <f>""</f>
        <v/>
      </c>
      <c r="F1219" s="1" t="s">
        <v>92</v>
      </c>
      <c r="G1219" s="1" t="s">
        <v>117</v>
      </c>
    </row>
    <row r="1220" spans="1:7" x14ac:dyDescent="0.25">
      <c r="A1220" s="2" t="s">
        <v>10</v>
      </c>
      <c r="B1220" s="1" t="s">
        <v>121</v>
      </c>
      <c r="C1220" s="2" t="str">
        <f>_xlfn.CONCAT(AllFields[[#This Row],[Entity]]," &gt; ",AllFields[[#This Row],[Field Name]])</f>
        <v>Shortlist &gt; Modified On</v>
      </c>
      <c r="D1220" s="2" t="s">
        <v>74</v>
      </c>
      <c r="E1220" s="2" t="str">
        <f>""</f>
        <v/>
      </c>
      <c r="F1220" s="1" t="s">
        <v>83</v>
      </c>
      <c r="G1220" s="1" t="s">
        <v>122</v>
      </c>
    </row>
    <row r="1221" spans="1:7" x14ac:dyDescent="0.25">
      <c r="A1221" s="2" t="s">
        <v>10</v>
      </c>
      <c r="B1221" s="1" t="s">
        <v>1601</v>
      </c>
      <c r="C1221" s="2" t="str">
        <f>_xlfn.CONCAT(AllFields[[#This Row],[Entity]]," &gt; ",AllFields[[#This Row],[Field Name]])</f>
        <v>Shortlist &gt; Multi Currency Xml</v>
      </c>
      <c r="D1221" s="2" t="s">
        <v>74</v>
      </c>
      <c r="E1221" s="2" t="str">
        <f>""</f>
        <v/>
      </c>
      <c r="F1221" s="1" t="s">
        <v>132</v>
      </c>
      <c r="G1221" s="1" t="s">
        <v>1602</v>
      </c>
    </row>
    <row r="1222" spans="1:7" x14ac:dyDescent="0.25">
      <c r="A1222" s="2" t="s">
        <v>10</v>
      </c>
      <c r="B1222" s="1" t="s">
        <v>2059</v>
      </c>
      <c r="C1222" s="2" t="str">
        <f>_xlfn.CONCAT(AllFields[[#This Row],[Entity]]," &gt; ",AllFields[[#This Row],[Field Name]])</f>
        <v>Shortlist &gt; Offer Made</v>
      </c>
      <c r="D1222" s="2" t="s">
        <v>74</v>
      </c>
      <c r="E1222" s="2" t="str">
        <f>""</f>
        <v/>
      </c>
      <c r="F1222" s="1" t="s">
        <v>83</v>
      </c>
      <c r="G1222" s="1" t="s">
        <v>2060</v>
      </c>
    </row>
    <row r="1223" spans="1:7" x14ac:dyDescent="0.25">
      <c r="A1223" s="2" t="s">
        <v>10</v>
      </c>
      <c r="B1223" s="1" t="s">
        <v>2061</v>
      </c>
      <c r="C1223" s="2" t="str">
        <f>_xlfn.CONCAT(AllFields[[#This Row],[Entity]]," &gt; ",AllFields[[#This Row],[Field Name]])</f>
        <v>Shortlist &gt; Offer Made checkbox</v>
      </c>
      <c r="D1223" s="2" t="s">
        <v>74</v>
      </c>
      <c r="E1223" s="2" t="str">
        <f>""</f>
        <v/>
      </c>
      <c r="F1223" s="1" t="s">
        <v>78</v>
      </c>
      <c r="G1223" s="1" t="s">
        <v>2062</v>
      </c>
    </row>
    <row r="1224" spans="1:7" x14ac:dyDescent="0.25">
      <c r="A1224" s="2" t="s">
        <v>10</v>
      </c>
      <c r="B1224" s="1" t="s">
        <v>1651</v>
      </c>
      <c r="C1224" s="2" t="str">
        <f>_xlfn.CONCAT(AllFields[[#This Row],[Entity]]," &gt; ",AllFields[[#This Row],[Field Name]])</f>
        <v>Shortlist &gt; Pay</v>
      </c>
      <c r="D1224" s="2" t="s">
        <v>74</v>
      </c>
      <c r="E1224" s="2" t="str">
        <f>""</f>
        <v/>
      </c>
      <c r="F1224" s="1" t="s">
        <v>92</v>
      </c>
      <c r="G1224" s="1" t="s">
        <v>1652</v>
      </c>
    </row>
    <row r="1225" spans="1:7" x14ac:dyDescent="0.25">
      <c r="A1225" s="2" t="s">
        <v>10</v>
      </c>
      <c r="B1225" s="1" t="s">
        <v>1657</v>
      </c>
      <c r="C1225" s="2" t="str">
        <f>_xlfn.CONCAT(AllFields[[#This Row],[Entity]]," &gt; ",AllFields[[#This Row],[Field Name]])</f>
        <v>Shortlist &gt; Pay Normalised</v>
      </c>
      <c r="D1225" s="2" t="s">
        <v>74</v>
      </c>
      <c r="E1225" s="2" t="str">
        <f>""</f>
        <v/>
      </c>
      <c r="F1225" s="1" t="s">
        <v>107</v>
      </c>
      <c r="G1225" s="1" t="s">
        <v>1658</v>
      </c>
    </row>
    <row r="1226" spans="1:7" x14ac:dyDescent="0.25">
      <c r="A1226" s="2" t="s">
        <v>10</v>
      </c>
      <c r="B1226" s="1" t="s">
        <v>1659</v>
      </c>
      <c r="C1226" s="2" t="str">
        <f>_xlfn.CONCAT(AllFields[[#This Row],[Entity]]," &gt; ",AllFields[[#This Row],[Field Name]])</f>
        <v>Shortlist &gt; Pay Normalised (Base)</v>
      </c>
      <c r="D1226" s="2" t="s">
        <v>74</v>
      </c>
      <c r="E1226" s="2" t="str">
        <f>""</f>
        <v/>
      </c>
      <c r="F1226" s="1" t="s">
        <v>107</v>
      </c>
      <c r="G1226" s="1" t="s">
        <v>1660</v>
      </c>
    </row>
    <row r="1227" spans="1:7" x14ac:dyDescent="0.25">
      <c r="A1227" s="2" t="s">
        <v>10</v>
      </c>
      <c r="B1227" s="1" t="s">
        <v>1675</v>
      </c>
      <c r="C1227" s="2" t="str">
        <f>_xlfn.CONCAT(AllFields[[#This Row],[Entity]]," &gt; ",AllFields[[#This Row],[Field Name]])</f>
        <v>Shortlist &gt; Permanent Fee</v>
      </c>
      <c r="D1227" s="2" t="s">
        <v>74</v>
      </c>
      <c r="E1227" s="2" t="str">
        <f>""</f>
        <v/>
      </c>
      <c r="F1227" s="1" t="s">
        <v>92</v>
      </c>
      <c r="G1227" s="1" t="s">
        <v>1676</v>
      </c>
    </row>
    <row r="1228" spans="1:7" x14ac:dyDescent="0.25">
      <c r="A1228" s="2" t="s">
        <v>10</v>
      </c>
      <c r="B1228" s="1" t="s">
        <v>1679</v>
      </c>
      <c r="C1228" s="2" t="str">
        <f>_xlfn.CONCAT(AllFields[[#This Row],[Entity]]," &gt; ",AllFields[[#This Row],[Field Name]])</f>
        <v>Shortlist &gt; Permanent Fee Normalised</v>
      </c>
      <c r="D1228" s="2" t="s">
        <v>74</v>
      </c>
      <c r="E1228" s="2" t="str">
        <f>""</f>
        <v/>
      </c>
      <c r="F1228" s="1" t="s">
        <v>107</v>
      </c>
      <c r="G1228" s="1" t="s">
        <v>1680</v>
      </c>
    </row>
    <row r="1229" spans="1:7" x14ac:dyDescent="0.25">
      <c r="A1229" s="2" t="s">
        <v>10</v>
      </c>
      <c r="B1229" s="1" t="s">
        <v>1681</v>
      </c>
      <c r="C1229" s="2" t="str">
        <f>_xlfn.CONCAT(AllFields[[#This Row],[Entity]]," &gt; ",AllFields[[#This Row],[Field Name]])</f>
        <v>Shortlist &gt; Permanent Fee Normalised (Base)</v>
      </c>
      <c r="D1229" s="2" t="s">
        <v>74</v>
      </c>
      <c r="E1229" s="2" t="str">
        <f>""</f>
        <v/>
      </c>
      <c r="F1229" s="1" t="s">
        <v>107</v>
      </c>
      <c r="G1229" s="1" t="s">
        <v>1682</v>
      </c>
    </row>
    <row r="1230" spans="1:7" x14ac:dyDescent="0.25">
      <c r="A1230" s="2" t="s">
        <v>10</v>
      </c>
      <c r="B1230" s="1" t="s">
        <v>1683</v>
      </c>
      <c r="C1230" s="2" t="str">
        <f>_xlfn.CONCAT(AllFields[[#This Row],[Entity]]," &gt; ",AllFields[[#This Row],[Field Name]])</f>
        <v>Shortlist &gt; Permanent Package Value</v>
      </c>
      <c r="D1230" s="2" t="s">
        <v>74</v>
      </c>
      <c r="E1230" s="2" t="str">
        <f>""</f>
        <v/>
      </c>
      <c r="F1230" s="1" t="s">
        <v>92</v>
      </c>
      <c r="G1230" s="1" t="s">
        <v>1684</v>
      </c>
    </row>
    <row r="1231" spans="1:7" x14ac:dyDescent="0.25">
      <c r="A1231" s="2" t="s">
        <v>10</v>
      </c>
      <c r="B1231" s="1" t="s">
        <v>1685</v>
      </c>
      <c r="C1231" s="2" t="str">
        <f>_xlfn.CONCAT(AllFields[[#This Row],[Entity]]," &gt; ",AllFields[[#This Row],[Field Name]])</f>
        <v>Shortlist &gt; Permanent Package Value Normalised</v>
      </c>
      <c r="D1231" s="2" t="s">
        <v>74</v>
      </c>
      <c r="E1231" s="2" t="str">
        <f>""</f>
        <v/>
      </c>
      <c r="F1231" s="1" t="s">
        <v>107</v>
      </c>
      <c r="G1231" s="1" t="s">
        <v>1686</v>
      </c>
    </row>
    <row r="1232" spans="1:7" x14ac:dyDescent="0.25">
      <c r="A1232" s="2" t="s">
        <v>10</v>
      </c>
      <c r="B1232" s="1" t="s">
        <v>1687</v>
      </c>
      <c r="C1232" s="2" t="str">
        <f>_xlfn.CONCAT(AllFields[[#This Row],[Entity]]," &gt; ",AllFields[[#This Row],[Field Name]])</f>
        <v>Shortlist &gt; Permanent Package Value Normalised (Base)</v>
      </c>
      <c r="D1232" s="2" t="s">
        <v>74</v>
      </c>
      <c r="E1232" s="2" t="str">
        <f>""</f>
        <v/>
      </c>
      <c r="F1232" s="1" t="s">
        <v>107</v>
      </c>
      <c r="G1232" s="1" t="s">
        <v>1688</v>
      </c>
    </row>
    <row r="1233" spans="1:7" x14ac:dyDescent="0.25">
      <c r="A1233" s="2" t="s">
        <v>10</v>
      </c>
      <c r="B1233" s="1" t="s">
        <v>1689</v>
      </c>
      <c r="C1233" s="2" t="str">
        <f>_xlfn.CONCAT(AllFields[[#This Row],[Entity]]," &gt; ",AllFields[[#This Row],[Field Name]])</f>
        <v>Shortlist &gt; Permanent Salary</v>
      </c>
      <c r="D1233" s="2" t="s">
        <v>74</v>
      </c>
      <c r="E1233" s="2" t="str">
        <f>""</f>
        <v/>
      </c>
      <c r="F1233" s="1" t="s">
        <v>92</v>
      </c>
      <c r="G1233" s="1" t="s">
        <v>1690</v>
      </c>
    </row>
    <row r="1234" spans="1:7" x14ac:dyDescent="0.25">
      <c r="A1234" s="2" t="s">
        <v>10</v>
      </c>
      <c r="B1234" s="1" t="s">
        <v>1691</v>
      </c>
      <c r="C1234" s="2" t="str">
        <f>_xlfn.CONCAT(AllFields[[#This Row],[Entity]]," &gt; ",AllFields[[#This Row],[Field Name]])</f>
        <v>Shortlist &gt; Permanent Salary Normalised</v>
      </c>
      <c r="D1234" s="2" t="s">
        <v>74</v>
      </c>
      <c r="E1234" s="2" t="str">
        <f>""</f>
        <v/>
      </c>
      <c r="F1234" s="1" t="s">
        <v>107</v>
      </c>
      <c r="G1234" s="1" t="s">
        <v>1692</v>
      </c>
    </row>
    <row r="1235" spans="1:7" x14ac:dyDescent="0.25">
      <c r="A1235" s="2" t="s">
        <v>10</v>
      </c>
      <c r="B1235" s="1" t="s">
        <v>1693</v>
      </c>
      <c r="C1235" s="2" t="str">
        <f>_xlfn.CONCAT(AllFields[[#This Row],[Entity]]," &gt; ",AllFields[[#This Row],[Field Name]])</f>
        <v>Shortlist &gt; Permanent Salary Normalised (Base)</v>
      </c>
      <c r="D1235" s="2" t="s">
        <v>74</v>
      </c>
      <c r="E1235" s="2" t="str">
        <f>""</f>
        <v/>
      </c>
      <c r="F1235" s="1" t="s">
        <v>107</v>
      </c>
      <c r="G1235" s="1" t="s">
        <v>1694</v>
      </c>
    </row>
    <row r="1236" spans="1:7" x14ac:dyDescent="0.25">
      <c r="A1236" s="2" t="s">
        <v>10</v>
      </c>
      <c r="B1236" s="1" t="s">
        <v>2063</v>
      </c>
      <c r="C1236" s="2" t="str">
        <f>_xlfn.CONCAT(AllFields[[#This Row],[Entity]]," &gt; ",AllFields[[#This Row],[Field Name]])</f>
        <v>Shortlist &gt; Placed</v>
      </c>
      <c r="D1236" s="2" t="s">
        <v>74</v>
      </c>
      <c r="E1236" s="2" t="str">
        <f>""</f>
        <v/>
      </c>
      <c r="F1236" s="1" t="s">
        <v>83</v>
      </c>
      <c r="G1236" s="1" t="s">
        <v>2064</v>
      </c>
    </row>
    <row r="1237" spans="1:7" x14ac:dyDescent="0.25">
      <c r="A1237" s="2" t="s">
        <v>10</v>
      </c>
      <c r="B1237" s="1" t="s">
        <v>2065</v>
      </c>
      <c r="C1237" s="2" t="str">
        <f>_xlfn.CONCAT(AllFields[[#This Row],[Entity]]," &gt; ",AllFields[[#This Row],[Field Name]])</f>
        <v>Shortlist &gt; Placed checkbox</v>
      </c>
      <c r="D1237" s="2" t="s">
        <v>74</v>
      </c>
      <c r="E1237" s="2" t="str">
        <f>""</f>
        <v/>
      </c>
      <c r="F1237" s="1" t="s">
        <v>78</v>
      </c>
      <c r="G1237" s="1" t="s">
        <v>2066</v>
      </c>
    </row>
    <row r="1238" spans="1:7" x14ac:dyDescent="0.25">
      <c r="A1238" s="2" t="s">
        <v>10</v>
      </c>
      <c r="B1238" s="1" t="s">
        <v>1727</v>
      </c>
      <c r="C1238" s="2" t="str">
        <f>_xlfn.CONCAT(AllFields[[#This Row],[Entity]]," &gt; ",AllFields[[#This Row],[Field Name]])</f>
        <v>Shortlist &gt; Process Id</v>
      </c>
      <c r="D1238" s="2" t="s">
        <v>74</v>
      </c>
      <c r="E1238" s="2" t="str">
        <f>""</f>
        <v/>
      </c>
      <c r="F1238" s="1" t="s">
        <v>75</v>
      </c>
      <c r="G1238" s="1" t="s">
        <v>540</v>
      </c>
    </row>
    <row r="1239" spans="1:7" x14ac:dyDescent="0.25">
      <c r="A1239" s="2" t="s">
        <v>10</v>
      </c>
      <c r="B1239" s="1" t="s">
        <v>127</v>
      </c>
      <c r="C1239" s="2" t="str">
        <f>_xlfn.CONCAT(AllFields[[#This Row],[Entity]]," &gt; ",AllFields[[#This Row],[Field Name]])</f>
        <v>Shortlist &gt; Record Created On</v>
      </c>
      <c r="D1239" s="2" t="s">
        <v>74</v>
      </c>
      <c r="E1239" s="2" t="str">
        <f>""</f>
        <v/>
      </c>
      <c r="F1239" s="1" t="s">
        <v>83</v>
      </c>
      <c r="G1239" s="1" t="s">
        <v>128</v>
      </c>
    </row>
    <row r="1240" spans="1:7" x14ac:dyDescent="0.25">
      <c r="A1240" s="2" t="s">
        <v>10</v>
      </c>
      <c r="B1240" s="1" t="s">
        <v>2067</v>
      </c>
      <c r="C1240" s="2" t="str">
        <f>_xlfn.CONCAT(AllFields[[#This Row],[Entity]]," &gt; ",AllFields[[#This Row],[Field Name]])</f>
        <v>Shortlist &gt; Rejected</v>
      </c>
      <c r="D1240" s="2" t="s">
        <v>74</v>
      </c>
      <c r="E1240" s="2" t="str">
        <f>""</f>
        <v/>
      </c>
      <c r="F1240" s="1" t="s">
        <v>83</v>
      </c>
      <c r="G1240" s="1" t="s">
        <v>2068</v>
      </c>
    </row>
    <row r="1241" spans="1:7" x14ac:dyDescent="0.25">
      <c r="A1241" s="2" t="s">
        <v>10</v>
      </c>
      <c r="B1241" s="1" t="s">
        <v>2069</v>
      </c>
      <c r="C1241" s="2" t="str">
        <f>_xlfn.CONCAT(AllFields[[#This Row],[Entity]]," &gt; ",AllFields[[#This Row],[Field Name]])</f>
        <v>Shortlist &gt; Rejected checkbox</v>
      </c>
      <c r="D1241" s="2" t="s">
        <v>74</v>
      </c>
      <c r="E1241" s="2" t="str">
        <f>""</f>
        <v/>
      </c>
      <c r="F1241" s="1" t="s">
        <v>78</v>
      </c>
      <c r="G1241" s="1" t="s">
        <v>2070</v>
      </c>
    </row>
    <row r="1242" spans="1:7" x14ac:dyDescent="0.25">
      <c r="A1242" s="2" t="s">
        <v>10</v>
      </c>
      <c r="B1242" s="1" t="s">
        <v>2071</v>
      </c>
      <c r="C1242" s="2" t="str">
        <f>_xlfn.CONCAT(AllFields[[#This Row],[Entity]]," &gt; ",AllFields[[#This Row],[Field Name]])</f>
        <v>Shortlist &gt; Rejection Comments</v>
      </c>
      <c r="D1242" s="2" t="s">
        <v>74</v>
      </c>
      <c r="E1242" s="2" t="str">
        <f>""</f>
        <v/>
      </c>
      <c r="F1242" s="1" t="s">
        <v>132</v>
      </c>
      <c r="G1242" s="1" t="s">
        <v>2072</v>
      </c>
    </row>
    <row r="1243" spans="1:7" x14ac:dyDescent="0.25">
      <c r="A1243" s="2" t="s">
        <v>10</v>
      </c>
      <c r="B1243" s="1" t="s">
        <v>2073</v>
      </c>
      <c r="C1243" s="2" t="str">
        <f>_xlfn.CONCAT(AllFields[[#This Row],[Entity]]," &gt; ",AllFields[[#This Row],[Field Name]])</f>
        <v>Shortlist &gt; Rejection Reason</v>
      </c>
      <c r="D1243" s="2" t="s">
        <v>74</v>
      </c>
      <c r="E1243" s="2" t="str">
        <f>""</f>
        <v/>
      </c>
      <c r="F1243" s="1" t="s">
        <v>78</v>
      </c>
      <c r="G1243" s="1" t="s">
        <v>2074</v>
      </c>
    </row>
    <row r="1244" spans="1:7" x14ac:dyDescent="0.25">
      <c r="A1244" s="2" t="s">
        <v>10</v>
      </c>
      <c r="B1244" s="1" t="s">
        <v>1781</v>
      </c>
      <c r="C1244" s="2" t="str">
        <f>_xlfn.CONCAT(AllFields[[#This Row],[Entity]]," &gt; ",AllFields[[#This Row],[Field Name]])</f>
        <v>Shortlist &gt; Revision</v>
      </c>
      <c r="D1244" s="2" t="s">
        <v>74</v>
      </c>
      <c r="E1244" s="2" t="str">
        <f>""</f>
        <v/>
      </c>
      <c r="F1244" s="1" t="s">
        <v>119</v>
      </c>
      <c r="G1244" s="1" t="s">
        <v>1782</v>
      </c>
    </row>
    <row r="1245" spans="1:7" x14ac:dyDescent="0.25">
      <c r="A1245" s="2" t="s">
        <v>10</v>
      </c>
      <c r="B1245" s="1" t="s">
        <v>2075</v>
      </c>
      <c r="C1245" s="2" t="str">
        <f>_xlfn.CONCAT(AllFields[[#This Row],[Entity]]," &gt; ",AllFields[[#This Row],[Field Name]])</f>
        <v>Shortlist &gt; Selected</v>
      </c>
      <c r="D1245" s="2" t="s">
        <v>74</v>
      </c>
      <c r="E1245" s="2" t="str">
        <f>""</f>
        <v/>
      </c>
      <c r="F1245" s="1" t="s">
        <v>83</v>
      </c>
      <c r="G1245" s="1" t="s">
        <v>2076</v>
      </c>
    </row>
    <row r="1246" spans="1:7" x14ac:dyDescent="0.25">
      <c r="A1246" s="2" t="s">
        <v>10</v>
      </c>
      <c r="B1246" s="1" t="s">
        <v>2077</v>
      </c>
      <c r="C1246" s="2" t="str">
        <f>_xlfn.CONCAT(AllFields[[#This Row],[Entity]]," &gt; ",AllFields[[#This Row],[Field Name]])</f>
        <v>Shortlist &gt; Selected checkbox</v>
      </c>
      <c r="D1246" s="2" t="s">
        <v>74</v>
      </c>
      <c r="E1246" s="2" t="str">
        <f>""</f>
        <v/>
      </c>
      <c r="F1246" s="1" t="s">
        <v>78</v>
      </c>
      <c r="G1246" s="1" t="s">
        <v>2078</v>
      </c>
    </row>
    <row r="1247" spans="1:7" x14ac:dyDescent="0.25">
      <c r="A1247" s="2" t="s">
        <v>10</v>
      </c>
      <c r="B1247" s="1" t="s">
        <v>2079</v>
      </c>
      <c r="C1247" s="2" t="str">
        <f>_xlfn.CONCAT(AllFields[[#This Row],[Entity]]," &gt; ",AllFields[[#This Row],[Field Name]])</f>
        <v>Shortlist &gt; Send candidate confirmation</v>
      </c>
      <c r="D1247" s="2" t="s">
        <v>74</v>
      </c>
      <c r="E1247" s="2" t="str">
        <f>""</f>
        <v/>
      </c>
      <c r="F1247" s="1" t="s">
        <v>114</v>
      </c>
      <c r="G1247" s="1" t="s">
        <v>2080</v>
      </c>
    </row>
    <row r="1248" spans="1:7" x14ac:dyDescent="0.25">
      <c r="A1248" s="2" t="s">
        <v>10</v>
      </c>
      <c r="B1248" s="1" t="s">
        <v>2081</v>
      </c>
      <c r="C1248" s="2" t="str">
        <f>_xlfn.CONCAT(AllFields[[#This Row],[Entity]]," &gt; ",AllFields[[#This Row],[Field Name]])</f>
        <v>Shortlist &gt; Send client confirmation</v>
      </c>
      <c r="D1248" s="2" t="s">
        <v>74</v>
      </c>
      <c r="E1248" s="2" t="str">
        <f>""</f>
        <v/>
      </c>
      <c r="F1248" s="1" t="s">
        <v>114</v>
      </c>
      <c r="G1248" s="1" t="s">
        <v>2082</v>
      </c>
    </row>
    <row r="1249" spans="1:7" x14ac:dyDescent="0.25">
      <c r="A1249" s="2" t="s">
        <v>10</v>
      </c>
      <c r="B1249" s="1" t="s">
        <v>10</v>
      </c>
      <c r="C1249" s="2" t="str">
        <f>_xlfn.CONCAT(AllFields[[#This Row],[Entity]]," &gt; ",AllFields[[#This Row],[Field Name]])</f>
        <v>Shortlist &gt; Shortlist</v>
      </c>
      <c r="D1249" s="2" t="s">
        <v>74</v>
      </c>
      <c r="E1249" s="2" t="str">
        <f>""</f>
        <v/>
      </c>
      <c r="F1249" s="1" t="s">
        <v>123</v>
      </c>
      <c r="G1249" s="1" t="s">
        <v>185</v>
      </c>
    </row>
    <row r="1250" spans="1:7" x14ac:dyDescent="0.25">
      <c r="A1250" s="2" t="s">
        <v>10</v>
      </c>
      <c r="B1250" s="1" t="s">
        <v>2083</v>
      </c>
      <c r="C1250" s="2" t="str">
        <f>_xlfn.CONCAT(AllFields[[#This Row],[Entity]]," &gt; ",AllFields[[#This Row],[Field Name]])</f>
        <v>Shortlist &gt; Shortlisted</v>
      </c>
      <c r="D1250" s="2" t="s">
        <v>74</v>
      </c>
      <c r="E1250" s="2" t="str">
        <f>""</f>
        <v/>
      </c>
      <c r="F1250" s="1" t="s">
        <v>83</v>
      </c>
      <c r="G1250" s="1" t="s">
        <v>2084</v>
      </c>
    </row>
    <row r="1251" spans="1:7" x14ac:dyDescent="0.25">
      <c r="A1251" s="2" t="s">
        <v>10</v>
      </c>
      <c r="B1251" s="1" t="s">
        <v>2085</v>
      </c>
      <c r="C1251" s="2" t="str">
        <f>_xlfn.CONCAT(AllFields[[#This Row],[Entity]]," &gt; ",AllFields[[#This Row],[Field Name]])</f>
        <v>Shortlist &gt; Shortlisted checkbox</v>
      </c>
      <c r="D1251" s="2" t="s">
        <v>74</v>
      </c>
      <c r="E1251" s="2" t="str">
        <f>""</f>
        <v/>
      </c>
      <c r="F1251" s="1" t="s">
        <v>78</v>
      </c>
      <c r="G1251" s="1" t="s">
        <v>2086</v>
      </c>
    </row>
    <row r="1252" spans="1:7" x14ac:dyDescent="0.25">
      <c r="A1252" s="2" t="s">
        <v>10</v>
      </c>
      <c r="B1252" s="1" t="s">
        <v>1803</v>
      </c>
      <c r="C1252" s="2" t="str">
        <f>_xlfn.CONCAT(AllFields[[#This Row],[Entity]]," &gt; ",AllFields[[#This Row],[Field Name]])</f>
        <v>Shortlist &gt; Stage Id</v>
      </c>
      <c r="D1252" s="2" t="s">
        <v>74</v>
      </c>
      <c r="E1252" s="2" t="str">
        <f>""</f>
        <v/>
      </c>
      <c r="F1252" s="1" t="s">
        <v>75</v>
      </c>
      <c r="G1252" s="1" t="s">
        <v>219</v>
      </c>
    </row>
    <row r="1253" spans="1:7" x14ac:dyDescent="0.25">
      <c r="A1253" s="2" t="s">
        <v>10</v>
      </c>
      <c r="B1253" s="1" t="s">
        <v>148</v>
      </c>
      <c r="C1253" s="2" t="str">
        <f>_xlfn.CONCAT(AllFields[[#This Row],[Entity]]," &gt; ",AllFields[[#This Row],[Field Name]])</f>
        <v>Shortlist &gt; Status</v>
      </c>
      <c r="D1253" s="2" t="s">
        <v>74</v>
      </c>
      <c r="E1253" s="2" t="str">
        <f>""</f>
        <v/>
      </c>
      <c r="F1253" s="1" t="s">
        <v>149</v>
      </c>
      <c r="G1253" s="1" t="s">
        <v>150</v>
      </c>
    </row>
    <row r="1254" spans="1:7" x14ac:dyDescent="0.25">
      <c r="A1254" s="2" t="s">
        <v>10</v>
      </c>
      <c r="B1254" s="1" t="s">
        <v>151</v>
      </c>
      <c r="C1254" s="2" t="str">
        <f>_xlfn.CONCAT(AllFields[[#This Row],[Entity]]," &gt; ",AllFields[[#This Row],[Field Name]])</f>
        <v>Shortlist &gt; Status Reason</v>
      </c>
      <c r="D1254" s="2" t="s">
        <v>74</v>
      </c>
      <c r="E1254" s="2" t="str">
        <f>""</f>
        <v/>
      </c>
      <c r="F1254" s="1" t="s">
        <v>148</v>
      </c>
      <c r="G1254" s="1" t="s">
        <v>152</v>
      </c>
    </row>
    <row r="1255" spans="1:7" x14ac:dyDescent="0.25">
      <c r="A1255" s="2" t="s">
        <v>10</v>
      </c>
      <c r="B1255" s="1" t="s">
        <v>2087</v>
      </c>
      <c r="C1255" s="2" t="str">
        <f>_xlfn.CONCAT(AllFields[[#This Row],[Entity]]," &gt; ",AllFields[[#This Row],[Field Name]])</f>
        <v>Shortlist &gt; Status Update</v>
      </c>
      <c r="D1255" s="2" t="s">
        <v>74</v>
      </c>
      <c r="E1255" s="2" t="str">
        <f>""</f>
        <v/>
      </c>
      <c r="F1255" s="1" t="s">
        <v>83</v>
      </c>
      <c r="G1255" s="1" t="s">
        <v>2088</v>
      </c>
    </row>
    <row r="1256" spans="1:7" x14ac:dyDescent="0.25">
      <c r="A1256" s="2" t="s">
        <v>10</v>
      </c>
      <c r="B1256" s="1" t="s">
        <v>2089</v>
      </c>
      <c r="C1256" s="2" t="str">
        <f>_xlfn.CONCAT(AllFields[[#This Row],[Entity]]," &gt; ",AllFields[[#This Row],[Field Name]])</f>
        <v>Shortlist &gt; Submitted</v>
      </c>
      <c r="D1256" s="2" t="s">
        <v>74</v>
      </c>
      <c r="E1256" s="2" t="str">
        <f>""</f>
        <v/>
      </c>
      <c r="F1256" s="1" t="s">
        <v>83</v>
      </c>
      <c r="G1256" s="1" t="s">
        <v>2090</v>
      </c>
    </row>
    <row r="1257" spans="1:7" x14ac:dyDescent="0.25">
      <c r="A1257" s="2" t="s">
        <v>10</v>
      </c>
      <c r="B1257" s="1" t="s">
        <v>2091</v>
      </c>
      <c r="C1257" s="2" t="str">
        <f>_xlfn.CONCAT(AllFields[[#This Row],[Entity]]," &gt; ",AllFields[[#This Row],[Field Name]])</f>
        <v>Shortlist &gt; Submitted checkbox</v>
      </c>
      <c r="D1257" s="2" t="s">
        <v>74</v>
      </c>
      <c r="E1257" s="2" t="str">
        <f>""</f>
        <v/>
      </c>
      <c r="F1257" s="1" t="s">
        <v>78</v>
      </c>
      <c r="G1257" s="1" t="s">
        <v>2092</v>
      </c>
    </row>
    <row r="1258" spans="1:7" x14ac:dyDescent="0.25">
      <c r="A1258" s="2" t="s">
        <v>10</v>
      </c>
      <c r="B1258" s="1" t="s">
        <v>2093</v>
      </c>
      <c r="C1258" s="2" t="str">
        <f>_xlfn.CONCAT(AllFields[[#This Row],[Entity]]," &gt; ",AllFields[[#This Row],[Field Name]])</f>
        <v>Shortlist &gt; Suitability</v>
      </c>
      <c r="D1258" s="2" t="s">
        <v>74</v>
      </c>
      <c r="E1258" s="2" t="str">
        <f>""</f>
        <v/>
      </c>
      <c r="F1258" s="1" t="s">
        <v>78</v>
      </c>
      <c r="G1258" s="1" t="s">
        <v>2094</v>
      </c>
    </row>
    <row r="1259" spans="1:7" x14ac:dyDescent="0.25">
      <c r="A1259" s="2" t="s">
        <v>10</v>
      </c>
      <c r="B1259" s="1" t="s">
        <v>2095</v>
      </c>
      <c r="C1259" s="2" t="str">
        <f>_xlfn.CONCAT(AllFields[[#This Row],[Entity]]," &gt; ",AllFields[[#This Row],[Field Name]])</f>
        <v>Shortlist &gt; Tag</v>
      </c>
      <c r="D1259" s="2" t="s">
        <v>74</v>
      </c>
      <c r="E1259" s="2" t="str">
        <f>""</f>
        <v/>
      </c>
      <c r="F1259" s="1" t="s">
        <v>114</v>
      </c>
      <c r="G1259" s="1" t="s">
        <v>2096</v>
      </c>
    </row>
    <row r="1260" spans="1:7" x14ac:dyDescent="0.25">
      <c r="A1260" s="2" t="s">
        <v>10</v>
      </c>
      <c r="B1260" s="1" t="s">
        <v>1814</v>
      </c>
      <c r="C1260" s="2" t="str">
        <f>_xlfn.CONCAT(AllFields[[#This Row],[Entity]]," &gt; ",AllFields[[#This Row],[Field Name]])</f>
        <v>Shortlist &gt; Temp Candidate Pay</v>
      </c>
      <c r="D1260" s="2" t="s">
        <v>74</v>
      </c>
      <c r="E1260" s="2" t="str">
        <f>""</f>
        <v/>
      </c>
      <c r="F1260" s="1" t="s">
        <v>92</v>
      </c>
      <c r="G1260" s="1" t="s">
        <v>1815</v>
      </c>
    </row>
    <row r="1261" spans="1:7" x14ac:dyDescent="0.25">
      <c r="A1261" s="2" t="s">
        <v>10</v>
      </c>
      <c r="B1261" s="1" t="s">
        <v>1816</v>
      </c>
      <c r="C1261" s="2" t="str">
        <f>_xlfn.CONCAT(AllFields[[#This Row],[Entity]]," &gt; ",AllFields[[#This Row],[Field Name]])</f>
        <v>Shortlist &gt; Temp Candidate Pay Normalised</v>
      </c>
      <c r="D1261" s="2" t="s">
        <v>74</v>
      </c>
      <c r="E1261" s="2" t="str">
        <f>""</f>
        <v/>
      </c>
      <c r="F1261" s="1" t="s">
        <v>107</v>
      </c>
      <c r="G1261" s="1" t="s">
        <v>1817</v>
      </c>
    </row>
    <row r="1262" spans="1:7" x14ac:dyDescent="0.25">
      <c r="A1262" s="2" t="s">
        <v>10</v>
      </c>
      <c r="B1262" s="1" t="s">
        <v>1818</v>
      </c>
      <c r="C1262" s="2" t="str">
        <f>_xlfn.CONCAT(AllFields[[#This Row],[Entity]]," &gt; ",AllFields[[#This Row],[Field Name]])</f>
        <v>Shortlist &gt; Temp Candidate Pay Normalised (Base)</v>
      </c>
      <c r="D1262" s="2" t="s">
        <v>74</v>
      </c>
      <c r="E1262" s="2" t="str">
        <f>""</f>
        <v/>
      </c>
      <c r="F1262" s="1" t="s">
        <v>107</v>
      </c>
      <c r="G1262" s="1" t="s">
        <v>1819</v>
      </c>
    </row>
    <row r="1263" spans="1:7" x14ac:dyDescent="0.25">
      <c r="A1263" s="2" t="s">
        <v>10</v>
      </c>
      <c r="B1263" s="1" t="s">
        <v>1820</v>
      </c>
      <c r="C1263" s="2" t="str">
        <f>_xlfn.CONCAT(AllFields[[#This Row],[Entity]]," &gt; ",AllFields[[#This Row],[Field Name]])</f>
        <v>Shortlist &gt; Temp Deduction %</v>
      </c>
      <c r="D1263" s="2" t="s">
        <v>74</v>
      </c>
      <c r="E1263" s="2" t="str">
        <f>""</f>
        <v/>
      </c>
      <c r="F1263" s="1" t="s">
        <v>92</v>
      </c>
      <c r="G1263" s="1" t="s">
        <v>1821</v>
      </c>
    </row>
    <row r="1264" spans="1:7" x14ac:dyDescent="0.25">
      <c r="A1264" s="2" t="s">
        <v>10</v>
      </c>
      <c r="B1264" s="1" t="s">
        <v>1822</v>
      </c>
      <c r="C1264" s="2" t="str">
        <f>_xlfn.CONCAT(AllFields[[#This Row],[Entity]]," &gt; ",AllFields[[#This Row],[Field Name]])</f>
        <v>Shortlist &gt; Temp Deductions</v>
      </c>
      <c r="D1264" s="2" t="s">
        <v>74</v>
      </c>
      <c r="E1264" s="2" t="str">
        <f>""</f>
        <v/>
      </c>
      <c r="F1264" s="1" t="s">
        <v>92</v>
      </c>
      <c r="G1264" s="1" t="s">
        <v>1823</v>
      </c>
    </row>
    <row r="1265" spans="1:7" x14ac:dyDescent="0.25">
      <c r="A1265" s="2" t="s">
        <v>10</v>
      </c>
      <c r="B1265" s="1" t="s">
        <v>1824</v>
      </c>
      <c r="C1265" s="2" t="str">
        <f>_xlfn.CONCAT(AllFields[[#This Row],[Entity]]," &gt; ",AllFields[[#This Row],[Field Name]])</f>
        <v>Shortlist &gt; Temp Deductions Normalised</v>
      </c>
      <c r="D1265" s="2" t="s">
        <v>74</v>
      </c>
      <c r="E1265" s="2" t="str">
        <f>""</f>
        <v/>
      </c>
      <c r="F1265" s="1" t="s">
        <v>107</v>
      </c>
      <c r="G1265" s="1" t="s">
        <v>1825</v>
      </c>
    </row>
    <row r="1266" spans="1:7" x14ac:dyDescent="0.25">
      <c r="A1266" s="2" t="s">
        <v>10</v>
      </c>
      <c r="B1266" s="1" t="s">
        <v>1826</v>
      </c>
      <c r="C1266" s="2" t="str">
        <f>_xlfn.CONCAT(AllFields[[#This Row],[Entity]]," &gt; ",AllFields[[#This Row],[Field Name]])</f>
        <v>Shortlist &gt; Temp Deductions Normalised (Base)</v>
      </c>
      <c r="D1266" s="2" t="s">
        <v>74</v>
      </c>
      <c r="E1266" s="2" t="str">
        <f>""</f>
        <v/>
      </c>
      <c r="F1266" s="1" t="s">
        <v>107</v>
      </c>
      <c r="G1266" s="1" t="s">
        <v>1827</v>
      </c>
    </row>
    <row r="1267" spans="1:7" x14ac:dyDescent="0.25">
      <c r="A1267" s="2" t="s">
        <v>10</v>
      </c>
      <c r="B1267" s="1" t="s">
        <v>589</v>
      </c>
      <c r="C1267" s="2" t="str">
        <f>_xlfn.CONCAT(AllFields[[#This Row],[Entity]]," &gt; ",AllFields[[#This Row],[Field Name]])</f>
        <v>Shortlist &gt; Time Zone Rule Version Number</v>
      </c>
      <c r="D1267" s="2" t="s">
        <v>74</v>
      </c>
      <c r="E1267" s="2" t="str">
        <f>""</f>
        <v/>
      </c>
      <c r="F1267" s="1" t="s">
        <v>119</v>
      </c>
      <c r="G1267" s="1" t="s">
        <v>590</v>
      </c>
    </row>
    <row r="1268" spans="1:7" x14ac:dyDescent="0.25">
      <c r="A1268" s="2" t="s">
        <v>10</v>
      </c>
      <c r="B1268" s="1" t="s">
        <v>2097</v>
      </c>
      <c r="C1268" s="2" t="str">
        <f>_xlfn.CONCAT(AllFields[[#This Row],[Entity]]," &gt; ",AllFields[[#This Row],[Field Name]])</f>
        <v>Shortlist &gt; TimeZone</v>
      </c>
      <c r="D1268" s="2" t="s">
        <v>74</v>
      </c>
      <c r="E1268" s="2" t="str">
        <f>""</f>
        <v/>
      </c>
      <c r="F1268" s="1" t="s">
        <v>119</v>
      </c>
      <c r="G1268" s="1" t="s">
        <v>2098</v>
      </c>
    </row>
    <row r="1269" spans="1:7" x14ac:dyDescent="0.25">
      <c r="A1269" s="2" t="s">
        <v>10</v>
      </c>
      <c r="B1269" s="2" t="s">
        <v>11</v>
      </c>
      <c r="C1269" s="2" t="str">
        <f>_xlfn.CONCAT(AllFields[[#This Row],[Entity]]," &gt; ",AllFields[[#This Row],[Field Name]])</f>
        <v>Shortlist &gt; Vacancy</v>
      </c>
      <c r="D1269" s="2" t="s">
        <v>46</v>
      </c>
      <c r="E1269" s="2" t="s">
        <v>11</v>
      </c>
      <c r="F1269" s="1" t="s">
        <v>78</v>
      </c>
      <c r="G1269" s="2" t="s">
        <v>2099</v>
      </c>
    </row>
    <row r="1270" spans="1:7" x14ac:dyDescent="0.25">
      <c r="A1270" s="2" t="s">
        <v>10</v>
      </c>
      <c r="B1270" s="1" t="s">
        <v>2100</v>
      </c>
      <c r="C1270" s="2" t="str">
        <f>_xlfn.CONCAT(AllFields[[#This Row],[Entity]]," &gt; ",AllFields[[#This Row],[Field Name]])</f>
        <v>Shortlist &gt; Vacancy Candidate</v>
      </c>
      <c r="D1270" s="2" t="s">
        <v>74</v>
      </c>
      <c r="E1270" s="2" t="str">
        <f>""</f>
        <v/>
      </c>
      <c r="F1270" s="1" t="s">
        <v>75</v>
      </c>
      <c r="G1270" s="1" t="s">
        <v>2101</v>
      </c>
    </row>
    <row r="1271" spans="1:7" x14ac:dyDescent="0.25">
      <c r="A1271" s="2" t="s">
        <v>10</v>
      </c>
      <c r="B1271" s="1" t="s">
        <v>607</v>
      </c>
      <c r="C1271" s="2" t="str">
        <f>_xlfn.CONCAT(AllFields[[#This Row],[Entity]]," &gt; ",AllFields[[#This Row],[Field Name]])</f>
        <v>Shortlist &gt; Version Number</v>
      </c>
      <c r="D1271" s="2" t="s">
        <v>74</v>
      </c>
      <c r="E1271" s="2" t="str">
        <f>""</f>
        <v/>
      </c>
      <c r="F1271" s="1" t="s">
        <v>608</v>
      </c>
      <c r="G1271" s="1" t="s">
        <v>609</v>
      </c>
    </row>
    <row r="1272" spans="1:7" x14ac:dyDescent="0.25">
      <c r="A1272" s="2" t="s">
        <v>11</v>
      </c>
      <c r="B1272" s="2" t="s">
        <v>2102</v>
      </c>
      <c r="C1272" s="2" t="str">
        <f>_xlfn.CONCAT(AllFields[[#This Row],[Entity]]," &gt; ",AllFields[[#This Row],[Field Name]])</f>
        <v>Vacancy &gt; # Accepted</v>
      </c>
      <c r="D1272" s="2" t="s">
        <v>74</v>
      </c>
      <c r="E1272" s="2" t="str">
        <f>""</f>
        <v/>
      </c>
      <c r="F1272" s="2" t="s">
        <v>119</v>
      </c>
      <c r="G1272" s="2" t="s">
        <v>2103</v>
      </c>
    </row>
    <row r="1273" spans="1:7" x14ac:dyDescent="0.25">
      <c r="A1273" s="2" t="s">
        <v>11</v>
      </c>
      <c r="B1273" s="2" t="s">
        <v>2104</v>
      </c>
      <c r="C1273" s="2" t="str">
        <f>_xlfn.CONCAT(AllFields[[#This Row],[Entity]]," &gt; ",AllFields[[#This Row],[Field Name]])</f>
        <v>Vacancy &gt; # Accepted (Last Updated On)</v>
      </c>
      <c r="D1273" s="2" t="s">
        <v>74</v>
      </c>
      <c r="E1273" s="2" t="str">
        <f>""</f>
        <v/>
      </c>
      <c r="F1273" s="2" t="s">
        <v>83</v>
      </c>
      <c r="G1273" s="2" t="s">
        <v>2105</v>
      </c>
    </row>
    <row r="1274" spans="1:7" x14ac:dyDescent="0.25">
      <c r="A1274" s="2" t="s">
        <v>11</v>
      </c>
      <c r="B1274" s="2" t="s">
        <v>2106</v>
      </c>
      <c r="C1274" s="2" t="str">
        <f>_xlfn.CONCAT(AllFields[[#This Row],[Entity]]," &gt; ",AllFields[[#This Row],[Field Name]])</f>
        <v>Vacancy &gt; # Accepted (State)</v>
      </c>
      <c r="D1274" s="2" t="s">
        <v>74</v>
      </c>
      <c r="E1274" s="2" t="str">
        <f>""</f>
        <v/>
      </c>
      <c r="F1274" s="2" t="s">
        <v>119</v>
      </c>
      <c r="G1274" s="2" t="s">
        <v>2107</v>
      </c>
    </row>
    <row r="1275" spans="1:7" x14ac:dyDescent="0.25">
      <c r="A1275" s="2" t="s">
        <v>11</v>
      </c>
      <c r="B1275" s="2" t="s">
        <v>2108</v>
      </c>
      <c r="C1275" s="2" t="str">
        <f>_xlfn.CONCAT(AllFields[[#This Row],[Entity]]," &gt; ",AllFields[[#This Row],[Field Name]])</f>
        <v>Vacancy &gt; # Candidate Calls</v>
      </c>
      <c r="D1275" s="2" t="s">
        <v>74</v>
      </c>
      <c r="E1275" s="2" t="str">
        <f>""</f>
        <v/>
      </c>
      <c r="F1275" s="2" t="s">
        <v>119</v>
      </c>
      <c r="G1275" s="2" t="s">
        <v>2109</v>
      </c>
    </row>
    <row r="1276" spans="1:7" x14ac:dyDescent="0.25">
      <c r="A1276" s="2" t="s">
        <v>11</v>
      </c>
      <c r="B1276" s="2" t="s">
        <v>2110</v>
      </c>
      <c r="C1276" s="2" t="str">
        <f>_xlfn.CONCAT(AllFields[[#This Row],[Entity]]," &gt; ",AllFields[[#This Row],[Field Name]])</f>
        <v>Vacancy &gt; # Candidate Calls (Last Updated On)</v>
      </c>
      <c r="D1276" s="2" t="s">
        <v>74</v>
      </c>
      <c r="E1276" s="2" t="str">
        <f>""</f>
        <v/>
      </c>
      <c r="F1276" s="2" t="s">
        <v>83</v>
      </c>
      <c r="G1276" s="2" t="s">
        <v>2111</v>
      </c>
    </row>
    <row r="1277" spans="1:7" x14ac:dyDescent="0.25">
      <c r="A1277" s="2" t="s">
        <v>11</v>
      </c>
      <c r="B1277" s="2" t="s">
        <v>2112</v>
      </c>
      <c r="C1277" s="2" t="str">
        <f>_xlfn.CONCAT(AllFields[[#This Row],[Entity]]," &gt; ",AllFields[[#This Row],[Field Name]])</f>
        <v>Vacancy &gt; # Candidate Calls (State)</v>
      </c>
      <c r="D1277" s="2" t="s">
        <v>74</v>
      </c>
      <c r="E1277" s="2" t="str">
        <f>""</f>
        <v/>
      </c>
      <c r="F1277" s="2" t="s">
        <v>119</v>
      </c>
      <c r="G1277" s="2" t="s">
        <v>2113</v>
      </c>
    </row>
    <row r="1278" spans="1:7" x14ac:dyDescent="0.25">
      <c r="A1278" s="2" t="s">
        <v>11</v>
      </c>
      <c r="B1278" s="2" t="s">
        <v>2114</v>
      </c>
      <c r="C1278" s="2" t="str">
        <f>_xlfn.CONCAT(AllFields[[#This Row],[Entity]]," &gt; ",AllFields[[#This Row],[Field Name]])</f>
        <v>Vacancy &gt; # Interviewed</v>
      </c>
      <c r="D1278" s="2" t="s">
        <v>74</v>
      </c>
      <c r="E1278" s="2" t="str">
        <f>""</f>
        <v/>
      </c>
      <c r="F1278" s="2" t="s">
        <v>119</v>
      </c>
      <c r="G1278" s="2" t="s">
        <v>2115</v>
      </c>
    </row>
    <row r="1279" spans="1:7" x14ac:dyDescent="0.25">
      <c r="A1279" s="2" t="s">
        <v>11</v>
      </c>
      <c r="B1279" s="2" t="s">
        <v>2116</v>
      </c>
      <c r="C1279" s="2" t="str">
        <f>_xlfn.CONCAT(AllFields[[#This Row],[Entity]]," &gt; ",AllFields[[#This Row],[Field Name]])</f>
        <v>Vacancy &gt; # Interviewed (Last Updated On)</v>
      </c>
      <c r="D1279" s="2" t="s">
        <v>74</v>
      </c>
      <c r="E1279" s="2" t="str">
        <f>""</f>
        <v/>
      </c>
      <c r="F1279" s="2" t="s">
        <v>83</v>
      </c>
      <c r="G1279" s="2" t="s">
        <v>2117</v>
      </c>
    </row>
    <row r="1280" spans="1:7" x14ac:dyDescent="0.25">
      <c r="A1280" s="2" t="s">
        <v>11</v>
      </c>
      <c r="B1280" s="2" t="s">
        <v>2118</v>
      </c>
      <c r="C1280" s="2" t="str">
        <f>_xlfn.CONCAT(AllFields[[#This Row],[Entity]]," &gt; ",AllFields[[#This Row],[Field Name]])</f>
        <v>Vacancy &gt; # Interviewed (State)</v>
      </c>
      <c r="D1280" s="2" t="s">
        <v>74</v>
      </c>
      <c r="E1280" s="2" t="str">
        <f>""</f>
        <v/>
      </c>
      <c r="F1280" s="2" t="s">
        <v>119</v>
      </c>
      <c r="G1280" s="2" t="s">
        <v>2119</v>
      </c>
    </row>
    <row r="1281" spans="1:7" x14ac:dyDescent="0.25">
      <c r="A1281" s="2" t="s">
        <v>11</v>
      </c>
      <c r="B1281" s="2" t="s">
        <v>2120</v>
      </c>
      <c r="C1281" s="2" t="str">
        <f>_xlfn.CONCAT(AllFields[[#This Row],[Entity]]," &gt; ",AllFields[[#This Row],[Field Name]])</f>
        <v>Vacancy &gt; # Not Yet Accepted</v>
      </c>
      <c r="D1281" s="2" t="s">
        <v>74</v>
      </c>
      <c r="E1281" s="2" t="str">
        <f>""</f>
        <v/>
      </c>
      <c r="F1281" s="2" t="s">
        <v>119</v>
      </c>
      <c r="G1281" s="2" t="s">
        <v>2121</v>
      </c>
    </row>
    <row r="1282" spans="1:7" x14ac:dyDescent="0.25">
      <c r="A1282" s="2" t="s">
        <v>11</v>
      </c>
      <c r="B1282" s="2" t="s">
        <v>2122</v>
      </c>
      <c r="C1282" s="2" t="str">
        <f>_xlfn.CONCAT(AllFields[[#This Row],[Entity]]," &gt; ",AllFields[[#This Row],[Field Name]])</f>
        <v>Vacancy &gt; # Not Yet Interviewed</v>
      </c>
      <c r="D1282" s="2" t="s">
        <v>74</v>
      </c>
      <c r="E1282" s="2" t="str">
        <f>""</f>
        <v/>
      </c>
      <c r="F1282" s="2" t="s">
        <v>119</v>
      </c>
      <c r="G1282" s="2" t="s">
        <v>2123</v>
      </c>
    </row>
    <row r="1283" spans="1:7" x14ac:dyDescent="0.25">
      <c r="A1283" s="2" t="s">
        <v>11</v>
      </c>
      <c r="B1283" s="2" t="s">
        <v>2124</v>
      </c>
      <c r="C1283" s="2" t="str">
        <f>_xlfn.CONCAT(AllFields[[#This Row],[Entity]]," &gt; ",AllFields[[#This Row],[Field Name]])</f>
        <v>Vacancy &gt; # Not Yet Offered</v>
      </c>
      <c r="D1283" s="2" t="s">
        <v>74</v>
      </c>
      <c r="E1283" s="2" t="str">
        <f>""</f>
        <v/>
      </c>
      <c r="F1283" s="2" t="s">
        <v>119</v>
      </c>
      <c r="G1283" s="2" t="s">
        <v>2125</v>
      </c>
    </row>
    <row r="1284" spans="1:7" x14ac:dyDescent="0.25">
      <c r="A1284" s="2" t="s">
        <v>11</v>
      </c>
      <c r="B1284" s="2" t="s">
        <v>2126</v>
      </c>
      <c r="C1284" s="2" t="str">
        <f>_xlfn.CONCAT(AllFields[[#This Row],[Entity]]," &gt; ",AllFields[[#This Row],[Field Name]])</f>
        <v>Vacancy &gt; # Not Yet Submitted</v>
      </c>
      <c r="D1284" s="2" t="s">
        <v>74</v>
      </c>
      <c r="E1284" s="2" t="str">
        <f>""</f>
        <v/>
      </c>
      <c r="F1284" s="2" t="s">
        <v>119</v>
      </c>
      <c r="G1284" s="2" t="s">
        <v>2127</v>
      </c>
    </row>
    <row r="1285" spans="1:7" x14ac:dyDescent="0.25">
      <c r="A1285" s="2" t="s">
        <v>11</v>
      </c>
      <c r="B1285" s="2" t="s">
        <v>2128</v>
      </c>
      <c r="C1285" s="2" t="str">
        <f>_xlfn.CONCAT(AllFields[[#This Row],[Entity]]," &gt; ",AllFields[[#This Row],[Field Name]])</f>
        <v>Vacancy &gt; # Number of positions filled</v>
      </c>
      <c r="D1285" s="2" t="s">
        <v>74</v>
      </c>
      <c r="E1285" s="2" t="str">
        <f>""</f>
        <v/>
      </c>
      <c r="F1285" s="2" t="s">
        <v>119</v>
      </c>
      <c r="G1285" s="2" t="s">
        <v>2129</v>
      </c>
    </row>
    <row r="1286" spans="1:7" x14ac:dyDescent="0.25">
      <c r="A1286" s="2" t="s">
        <v>11</v>
      </c>
      <c r="B1286" s="2" t="s">
        <v>2130</v>
      </c>
      <c r="C1286" s="2" t="str">
        <f>_xlfn.CONCAT(AllFields[[#This Row],[Entity]]," &gt; ",AllFields[[#This Row],[Field Name]])</f>
        <v>Vacancy &gt; # Number of positions filled (Last Updated On)</v>
      </c>
      <c r="D1286" s="2" t="s">
        <v>74</v>
      </c>
      <c r="E1286" s="2" t="str">
        <f>""</f>
        <v/>
      </c>
      <c r="F1286" s="2" t="s">
        <v>83</v>
      </c>
      <c r="G1286" s="2" t="s">
        <v>2131</v>
      </c>
    </row>
    <row r="1287" spans="1:7" x14ac:dyDescent="0.25">
      <c r="A1287" s="2" t="s">
        <v>11</v>
      </c>
      <c r="B1287" s="2" t="s">
        <v>2132</v>
      </c>
      <c r="C1287" s="2" t="str">
        <f>_xlfn.CONCAT(AllFields[[#This Row],[Entity]]," &gt; ",AllFields[[#This Row],[Field Name]])</f>
        <v>Vacancy &gt; # Number of positions filled (State)</v>
      </c>
      <c r="D1287" s="2" t="s">
        <v>74</v>
      </c>
      <c r="E1287" s="2" t="str">
        <f>""</f>
        <v/>
      </c>
      <c r="F1287" s="2" t="s">
        <v>119</v>
      </c>
      <c r="G1287" s="2" t="s">
        <v>2133</v>
      </c>
    </row>
    <row r="1288" spans="1:7" x14ac:dyDescent="0.25">
      <c r="A1288" s="2" t="s">
        <v>11</v>
      </c>
      <c r="B1288" s="2" t="s">
        <v>2134</v>
      </c>
      <c r="C1288" s="2" t="str">
        <f>_xlfn.CONCAT(AllFields[[#This Row],[Entity]]," &gt; ",AllFields[[#This Row],[Field Name]])</f>
        <v>Vacancy &gt; # Offered</v>
      </c>
      <c r="D1288" s="2" t="s">
        <v>74</v>
      </c>
      <c r="E1288" s="2" t="str">
        <f>""</f>
        <v/>
      </c>
      <c r="F1288" s="2" t="s">
        <v>119</v>
      </c>
      <c r="G1288" s="2" t="s">
        <v>2135</v>
      </c>
    </row>
    <row r="1289" spans="1:7" x14ac:dyDescent="0.25">
      <c r="A1289" s="2" t="s">
        <v>11</v>
      </c>
      <c r="B1289" s="2" t="s">
        <v>2136</v>
      </c>
      <c r="C1289" s="2" t="str">
        <f>_xlfn.CONCAT(AllFields[[#This Row],[Entity]]," &gt; ",AllFields[[#This Row],[Field Name]])</f>
        <v>Vacancy &gt; # Offered (Last Updated On)</v>
      </c>
      <c r="D1289" s="2" t="s">
        <v>74</v>
      </c>
      <c r="E1289" s="2" t="str">
        <f>""</f>
        <v/>
      </c>
      <c r="F1289" s="2" t="s">
        <v>83</v>
      </c>
      <c r="G1289" s="2" t="s">
        <v>2137</v>
      </c>
    </row>
    <row r="1290" spans="1:7" x14ac:dyDescent="0.25">
      <c r="A1290" s="2" t="s">
        <v>11</v>
      </c>
      <c r="B1290" s="2" t="s">
        <v>2138</v>
      </c>
      <c r="C1290" s="2" t="str">
        <f>_xlfn.CONCAT(AllFields[[#This Row],[Entity]]," &gt; ",AllFields[[#This Row],[Field Name]])</f>
        <v>Vacancy &gt; # Offered (State)</v>
      </c>
      <c r="D1290" s="2" t="s">
        <v>74</v>
      </c>
      <c r="E1290" s="2" t="str">
        <f>""</f>
        <v/>
      </c>
      <c r="F1290" s="2" t="s">
        <v>119</v>
      </c>
      <c r="G1290" s="2" t="s">
        <v>2139</v>
      </c>
    </row>
    <row r="1291" spans="1:7" x14ac:dyDescent="0.25">
      <c r="A1291" s="2" t="s">
        <v>11</v>
      </c>
      <c r="B1291" s="2" t="s">
        <v>2140</v>
      </c>
      <c r="C1291" s="2" t="str">
        <f>_xlfn.CONCAT(AllFields[[#This Row],[Entity]]," &gt; ",AllFields[[#This Row],[Field Name]])</f>
        <v>Vacancy &gt; # Potential Candidates</v>
      </c>
      <c r="D1291" s="2" t="s">
        <v>74</v>
      </c>
      <c r="E1291" s="2" t="str">
        <f>""</f>
        <v/>
      </c>
      <c r="F1291" s="2" t="s">
        <v>119</v>
      </c>
      <c r="G1291" s="2" t="s">
        <v>2141</v>
      </c>
    </row>
    <row r="1292" spans="1:7" x14ac:dyDescent="0.25">
      <c r="A1292" s="2" t="s">
        <v>11</v>
      </c>
      <c r="B1292" s="2" t="s">
        <v>2142</v>
      </c>
      <c r="C1292" s="2" t="str">
        <f>_xlfn.CONCAT(AllFields[[#This Row],[Entity]]," &gt; ",AllFields[[#This Row],[Field Name]])</f>
        <v>Vacancy &gt; # Potential Candidates (Last Updated On)</v>
      </c>
      <c r="D1292" s="2" t="s">
        <v>74</v>
      </c>
      <c r="E1292" s="2" t="str">
        <f>""</f>
        <v/>
      </c>
      <c r="F1292" s="2" t="s">
        <v>83</v>
      </c>
      <c r="G1292" s="2" t="s">
        <v>2143</v>
      </c>
    </row>
    <row r="1293" spans="1:7" x14ac:dyDescent="0.25">
      <c r="A1293" s="2" t="s">
        <v>11</v>
      </c>
      <c r="B1293" s="2" t="s">
        <v>2144</v>
      </c>
      <c r="C1293" s="2" t="str">
        <f>_xlfn.CONCAT(AllFields[[#This Row],[Entity]]," &gt; ",AllFields[[#This Row],[Field Name]])</f>
        <v>Vacancy &gt; # Potential Candidates (State)</v>
      </c>
      <c r="D1293" s="2" t="s">
        <v>74</v>
      </c>
      <c r="E1293" s="2" t="str">
        <f>""</f>
        <v/>
      </c>
      <c r="F1293" s="2" t="s">
        <v>119</v>
      </c>
      <c r="G1293" s="2" t="s">
        <v>2145</v>
      </c>
    </row>
    <row r="1294" spans="1:7" x14ac:dyDescent="0.25">
      <c r="A1294" s="2" t="s">
        <v>11</v>
      </c>
      <c r="B1294" s="2" t="s">
        <v>2146</v>
      </c>
      <c r="C1294" s="2" t="str">
        <f>_xlfn.CONCAT(AllFields[[#This Row],[Entity]]," &gt; ",AllFields[[#This Row],[Field Name]])</f>
        <v>Vacancy &gt; # Rejected Before Shortlist</v>
      </c>
      <c r="D1294" s="2" t="s">
        <v>74</v>
      </c>
      <c r="E1294" s="2" t="str">
        <f>""</f>
        <v/>
      </c>
      <c r="F1294" s="2" t="s">
        <v>119</v>
      </c>
      <c r="G1294" s="2" t="s">
        <v>2147</v>
      </c>
    </row>
    <row r="1295" spans="1:7" x14ac:dyDescent="0.25">
      <c r="A1295" s="2" t="s">
        <v>11</v>
      </c>
      <c r="B1295" s="2" t="s">
        <v>2148</v>
      </c>
      <c r="C1295" s="2" t="str">
        <f>_xlfn.CONCAT(AllFields[[#This Row],[Entity]]," &gt; ",AllFields[[#This Row],[Field Name]])</f>
        <v>Vacancy &gt; # Selected</v>
      </c>
      <c r="D1295" s="2" t="s">
        <v>74</v>
      </c>
      <c r="E1295" s="2" t="str">
        <f>""</f>
        <v/>
      </c>
      <c r="F1295" s="2" t="s">
        <v>119</v>
      </c>
      <c r="G1295" s="2" t="s">
        <v>2149</v>
      </c>
    </row>
    <row r="1296" spans="1:7" x14ac:dyDescent="0.25">
      <c r="A1296" s="2" t="s">
        <v>11</v>
      </c>
      <c r="B1296" s="2" t="s">
        <v>2150</v>
      </c>
      <c r="C1296" s="2" t="str">
        <f>_xlfn.CONCAT(AllFields[[#This Row],[Entity]]," &gt; ",AllFields[[#This Row],[Field Name]])</f>
        <v>Vacancy &gt; # Selected (Last Updated On)</v>
      </c>
      <c r="D1296" s="2" t="s">
        <v>74</v>
      </c>
      <c r="E1296" s="2" t="str">
        <f>""</f>
        <v/>
      </c>
      <c r="F1296" s="2" t="s">
        <v>83</v>
      </c>
      <c r="G1296" s="2" t="s">
        <v>2151</v>
      </c>
    </row>
    <row r="1297" spans="1:7" x14ac:dyDescent="0.25">
      <c r="A1297" s="2" t="s">
        <v>11</v>
      </c>
      <c r="B1297" s="2" t="s">
        <v>2152</v>
      </c>
      <c r="C1297" s="2" t="str">
        <f>_xlfn.CONCAT(AllFields[[#This Row],[Entity]]," &gt; ",AllFields[[#This Row],[Field Name]])</f>
        <v>Vacancy &gt; # Selected (State)</v>
      </c>
      <c r="D1297" s="2" t="s">
        <v>74</v>
      </c>
      <c r="E1297" s="2" t="str">
        <f>""</f>
        <v/>
      </c>
      <c r="F1297" s="2" t="s">
        <v>119</v>
      </c>
      <c r="G1297" s="2" t="s">
        <v>2153</v>
      </c>
    </row>
    <row r="1298" spans="1:7" x14ac:dyDescent="0.25">
      <c r="A1298" s="2" t="s">
        <v>11</v>
      </c>
      <c r="B1298" s="2" t="s">
        <v>2154</v>
      </c>
      <c r="C1298" s="2" t="str">
        <f>_xlfn.CONCAT(AllFields[[#This Row],[Entity]]," &gt; ",AllFields[[#This Row],[Field Name]])</f>
        <v>Vacancy &gt; # Submitted</v>
      </c>
      <c r="D1298" s="2" t="s">
        <v>74</v>
      </c>
      <c r="E1298" s="2" t="str">
        <f>""</f>
        <v/>
      </c>
      <c r="F1298" s="2" t="s">
        <v>119</v>
      </c>
      <c r="G1298" s="2" t="s">
        <v>2155</v>
      </c>
    </row>
    <row r="1299" spans="1:7" x14ac:dyDescent="0.25">
      <c r="A1299" s="2" t="s">
        <v>11</v>
      </c>
      <c r="B1299" s="2" t="s">
        <v>2156</v>
      </c>
      <c r="C1299" s="2" t="str">
        <f>_xlfn.CONCAT(AllFields[[#This Row],[Entity]]," &gt; ",AllFields[[#This Row],[Field Name]])</f>
        <v>Vacancy &gt; # Submitted (Last Updated On)</v>
      </c>
      <c r="D1299" s="2" t="s">
        <v>74</v>
      </c>
      <c r="E1299" s="2" t="str">
        <f>""</f>
        <v/>
      </c>
      <c r="F1299" s="2" t="s">
        <v>83</v>
      </c>
      <c r="G1299" s="2" t="s">
        <v>2157</v>
      </c>
    </row>
    <row r="1300" spans="1:7" x14ac:dyDescent="0.25">
      <c r="A1300" s="2" t="s">
        <v>11</v>
      </c>
      <c r="B1300" s="2" t="s">
        <v>2158</v>
      </c>
      <c r="C1300" s="2" t="str">
        <f>_xlfn.CONCAT(AllFields[[#This Row],[Entity]]," &gt; ",AllFields[[#This Row],[Field Name]])</f>
        <v>Vacancy &gt; # Submitted (State)</v>
      </c>
      <c r="D1300" s="2" t="s">
        <v>74</v>
      </c>
      <c r="E1300" s="2" t="str">
        <f>""</f>
        <v/>
      </c>
      <c r="F1300" s="2" t="s">
        <v>119</v>
      </c>
      <c r="G1300" s="2" t="s">
        <v>2159</v>
      </c>
    </row>
    <row r="1301" spans="1:7" x14ac:dyDescent="0.25">
      <c r="A1301" s="2" t="s">
        <v>11</v>
      </c>
      <c r="B1301" s="2" t="s">
        <v>2160</v>
      </c>
      <c r="C1301" s="2" t="str">
        <f>_xlfn.CONCAT(AllFields[[#This Row],[Entity]]," &gt; ",AllFields[[#This Row],[Field Name]])</f>
        <v>Vacancy &gt; % Accepted</v>
      </c>
      <c r="D1301" s="2" t="s">
        <v>74</v>
      </c>
      <c r="E1301" s="2" t="str">
        <f>""</f>
        <v/>
      </c>
      <c r="F1301" s="2" t="s">
        <v>92</v>
      </c>
      <c r="G1301" s="2" t="s">
        <v>2161</v>
      </c>
    </row>
    <row r="1302" spans="1:7" x14ac:dyDescent="0.25">
      <c r="A1302" s="2" t="s">
        <v>11</v>
      </c>
      <c r="B1302" s="2" t="s">
        <v>2162</v>
      </c>
      <c r="C1302" s="2" t="str">
        <f>_xlfn.CONCAT(AllFields[[#This Row],[Entity]]," &gt; ",AllFields[[#This Row],[Field Name]])</f>
        <v>Vacancy &gt; % Interviewed</v>
      </c>
      <c r="D1302" s="2" t="s">
        <v>74</v>
      </c>
      <c r="E1302" s="2" t="str">
        <f>""</f>
        <v/>
      </c>
      <c r="F1302" s="2" t="s">
        <v>92</v>
      </c>
      <c r="G1302" s="2" t="s">
        <v>2163</v>
      </c>
    </row>
    <row r="1303" spans="1:7" x14ac:dyDescent="0.25">
      <c r="A1303" s="2" t="s">
        <v>11</v>
      </c>
      <c r="B1303" s="2" t="s">
        <v>2164</v>
      </c>
      <c r="C1303" s="2" t="str">
        <f>_xlfn.CONCAT(AllFields[[#This Row],[Entity]]," &gt; ",AllFields[[#This Row],[Field Name]])</f>
        <v>Vacancy &gt; % Offered</v>
      </c>
      <c r="D1303" s="2" t="s">
        <v>74</v>
      </c>
      <c r="E1303" s="2" t="str">
        <f>""</f>
        <v/>
      </c>
      <c r="F1303" s="2" t="s">
        <v>92</v>
      </c>
      <c r="G1303" s="2" t="s">
        <v>2165</v>
      </c>
    </row>
    <row r="1304" spans="1:7" x14ac:dyDescent="0.25">
      <c r="A1304" s="2" t="s">
        <v>11</v>
      </c>
      <c r="B1304" s="2" t="s">
        <v>2166</v>
      </c>
      <c r="C1304" s="2" t="str">
        <f>_xlfn.CONCAT(AllFields[[#This Row],[Entity]]," &gt; ",AllFields[[#This Row],[Field Name]])</f>
        <v>Vacancy &gt; % Submitted</v>
      </c>
      <c r="D1304" s="2" t="s">
        <v>74</v>
      </c>
      <c r="E1304" s="2" t="str">
        <f>""</f>
        <v/>
      </c>
      <c r="F1304" s="2" t="s">
        <v>92</v>
      </c>
      <c r="G1304" s="2" t="s">
        <v>2167</v>
      </c>
    </row>
    <row r="1305" spans="1:7" x14ac:dyDescent="0.25">
      <c r="A1305" s="2" t="s">
        <v>11</v>
      </c>
      <c r="B1305" s="2" t="s">
        <v>305</v>
      </c>
      <c r="C1305" s="2" t="str">
        <f>_xlfn.CONCAT(AllFields[[#This Row],[Entity]]," &gt; ",AllFields[[#This Row],[Field Name]])</f>
        <v>Vacancy &gt; Address City</v>
      </c>
      <c r="D1305" s="2" t="s">
        <v>74</v>
      </c>
      <c r="E1305" s="2" t="str">
        <f>""</f>
        <v/>
      </c>
      <c r="F1305" s="2" t="s">
        <v>123</v>
      </c>
      <c r="G1305" s="2" t="s">
        <v>1977</v>
      </c>
    </row>
    <row r="1306" spans="1:7" x14ac:dyDescent="0.25">
      <c r="A1306" s="2" t="s">
        <v>11</v>
      </c>
      <c r="B1306" s="2" t="s">
        <v>1982</v>
      </c>
      <c r="C1306" s="2" t="str">
        <f>_xlfn.CONCAT(AllFields[[#This Row],[Entity]]," &gt; ",AllFields[[#This Row],[Field Name]])</f>
        <v>Vacancy &gt; Address ID</v>
      </c>
      <c r="D1306" s="2" t="s">
        <v>74</v>
      </c>
      <c r="E1306" s="2" t="str">
        <f>""</f>
        <v/>
      </c>
      <c r="F1306" s="2" t="s">
        <v>123</v>
      </c>
      <c r="G1306" s="2" t="s">
        <v>1200</v>
      </c>
    </row>
    <row r="1307" spans="1:7" x14ac:dyDescent="0.25">
      <c r="A1307" s="2" t="s">
        <v>11</v>
      </c>
      <c r="B1307" s="2" t="s">
        <v>673</v>
      </c>
      <c r="C1307" s="2" t="str">
        <f>_xlfn.CONCAT(AllFields[[#This Row],[Entity]]," &gt; ",AllFields[[#This Row],[Field Name]])</f>
        <v>Vacancy &gt; Address Lookup</v>
      </c>
      <c r="D1307" s="2" t="s">
        <v>74</v>
      </c>
      <c r="E1307" s="2" t="str">
        <f>""</f>
        <v/>
      </c>
      <c r="F1307" s="2" t="s">
        <v>78</v>
      </c>
      <c r="G1307" s="2" t="s">
        <v>674</v>
      </c>
    </row>
    <row r="1308" spans="1:7" x14ac:dyDescent="0.25">
      <c r="A1308" s="2" t="s">
        <v>11</v>
      </c>
      <c r="B1308" s="2" t="s">
        <v>1983</v>
      </c>
      <c r="C1308" s="2" t="str">
        <f>_xlfn.CONCAT(AllFields[[#This Row],[Entity]]," &gt; ",AllFields[[#This Row],[Field Name]])</f>
        <v>Vacancy &gt; Address Name</v>
      </c>
      <c r="D1308" s="2" t="s">
        <v>74</v>
      </c>
      <c r="E1308" s="2" t="str">
        <f>""</f>
        <v/>
      </c>
      <c r="F1308" s="2" t="s">
        <v>123</v>
      </c>
      <c r="G1308" s="2" t="s">
        <v>1984</v>
      </c>
    </row>
    <row r="1309" spans="1:7" x14ac:dyDescent="0.25">
      <c r="A1309" s="2" t="s">
        <v>11</v>
      </c>
      <c r="B1309" s="2" t="s">
        <v>1985</v>
      </c>
      <c r="C1309" s="2" t="str">
        <f>_xlfn.CONCAT(AllFields[[#This Row],[Entity]]," &gt; ",AllFields[[#This Row],[Field Name]])</f>
        <v>Vacancy &gt; Address Postcode</v>
      </c>
      <c r="D1309" s="2" t="s">
        <v>74</v>
      </c>
      <c r="E1309" s="2" t="str">
        <f>""</f>
        <v/>
      </c>
      <c r="F1309" s="2" t="s">
        <v>123</v>
      </c>
      <c r="G1309" s="2" t="s">
        <v>1986</v>
      </c>
    </row>
    <row r="1310" spans="1:7" x14ac:dyDescent="0.25">
      <c r="A1310" s="2" t="s">
        <v>11</v>
      </c>
      <c r="B1310" s="2" t="s">
        <v>1989</v>
      </c>
      <c r="C1310" s="2" t="str">
        <f>_xlfn.CONCAT(AllFields[[#This Row],[Entity]]," &gt; ",AllFields[[#This Row],[Field Name]])</f>
        <v>Vacancy &gt; Address Street 1</v>
      </c>
      <c r="D1310" s="2" t="s">
        <v>74</v>
      </c>
      <c r="E1310" s="2" t="str">
        <f>""</f>
        <v/>
      </c>
      <c r="F1310" s="2" t="s">
        <v>123</v>
      </c>
      <c r="G1310" s="2" t="s">
        <v>2168</v>
      </c>
    </row>
    <row r="1311" spans="1:7" x14ac:dyDescent="0.25">
      <c r="A1311" s="2" t="s">
        <v>11</v>
      </c>
      <c r="B1311" s="2" t="s">
        <v>2169</v>
      </c>
      <c r="C1311" s="2" t="str">
        <f>_xlfn.CONCAT(AllFields[[#This Row],[Entity]]," &gt; ",AllFields[[#This Row],[Field Name]])</f>
        <v>Vacancy &gt; addressstreet2</v>
      </c>
      <c r="D1311" s="2" t="s">
        <v>74</v>
      </c>
      <c r="E1311" s="2" t="str">
        <f>""</f>
        <v/>
      </c>
      <c r="F1311" s="2" t="s">
        <v>123</v>
      </c>
      <c r="G1311" s="2" t="s">
        <v>2170</v>
      </c>
    </row>
    <row r="1312" spans="1:7" x14ac:dyDescent="0.25">
      <c r="A1312" s="2" t="s">
        <v>11</v>
      </c>
      <c r="B1312" s="2" t="s">
        <v>2171</v>
      </c>
      <c r="C1312" s="2" t="str">
        <f>_xlfn.CONCAT(AllFields[[#This Row],[Entity]]," &gt; ",AllFields[[#This Row],[Field Name]])</f>
        <v>Vacancy &gt; Advert Text 2</v>
      </c>
      <c r="D1312" s="2" t="s">
        <v>74</v>
      </c>
      <c r="E1312" s="2" t="str">
        <f>""</f>
        <v/>
      </c>
      <c r="F1312" s="2" t="s">
        <v>132</v>
      </c>
      <c r="G1312" s="2" t="s">
        <v>2172</v>
      </c>
    </row>
    <row r="1313" spans="1:7" x14ac:dyDescent="0.25">
      <c r="A1313" s="2" t="s">
        <v>11</v>
      </c>
      <c r="B1313" s="2" t="s">
        <v>2173</v>
      </c>
      <c r="C1313" s="2" t="str">
        <f>_xlfn.CONCAT(AllFields[[#This Row],[Entity]]," &gt; ",AllFields[[#This Row],[Field Name]])</f>
        <v>Vacancy &gt; Advert Text 3</v>
      </c>
      <c r="D1313" s="2" t="s">
        <v>74</v>
      </c>
      <c r="E1313" s="2" t="str">
        <f>""</f>
        <v/>
      </c>
      <c r="F1313" s="2" t="s">
        <v>132</v>
      </c>
      <c r="G1313" s="2" t="s">
        <v>2174</v>
      </c>
    </row>
    <row r="1314" spans="1:7" x14ac:dyDescent="0.25">
      <c r="A1314" s="2" t="s">
        <v>11</v>
      </c>
      <c r="B1314" s="2" t="s">
        <v>2175</v>
      </c>
      <c r="C1314" s="2" t="str">
        <f>_xlfn.CONCAT(AllFields[[#This Row],[Entity]]," &gt; ",AllFields[[#This Row],[Field Name]])</f>
        <v>Vacancy &gt; Advertise on Website</v>
      </c>
      <c r="D1314" s="2" t="s">
        <v>74</v>
      </c>
      <c r="E1314" s="2" t="str">
        <f>""</f>
        <v/>
      </c>
      <c r="F1314" s="2" t="s">
        <v>114</v>
      </c>
      <c r="G1314" s="2" t="s">
        <v>2176</v>
      </c>
    </row>
    <row r="1315" spans="1:7" x14ac:dyDescent="0.25">
      <c r="A1315" s="2" t="s">
        <v>11</v>
      </c>
      <c r="B1315" s="2" t="s">
        <v>2177</v>
      </c>
      <c r="C1315" s="2" t="str">
        <f>_xlfn.CONCAT(AllFields[[#This Row],[Entity]]," &gt; ",AllFields[[#This Row],[Field Name]])</f>
        <v>Vacancy &gt; Aggregate fees (Base)</v>
      </c>
      <c r="D1315" s="2" t="s">
        <v>74</v>
      </c>
      <c r="E1315" s="2" t="str">
        <f>""</f>
        <v/>
      </c>
      <c r="F1315" s="2" t="s">
        <v>107</v>
      </c>
      <c r="G1315" s="2" t="s">
        <v>2178</v>
      </c>
    </row>
    <row r="1316" spans="1:7" x14ac:dyDescent="0.25">
      <c r="A1316" s="2" t="s">
        <v>11</v>
      </c>
      <c r="B1316" s="2" t="s">
        <v>309</v>
      </c>
      <c r="C1316" s="2" t="str">
        <f>_xlfn.CONCAT(AllFields[[#This Row],[Entity]]," &gt; ",AllFields[[#This Row],[Field Name]])</f>
        <v>Vacancy &gt; All tags</v>
      </c>
      <c r="D1316" s="2" t="s">
        <v>74</v>
      </c>
      <c r="E1316" s="2" t="str">
        <f>""</f>
        <v/>
      </c>
      <c r="F1316" s="2" t="s">
        <v>132</v>
      </c>
      <c r="G1316" s="2" t="s">
        <v>678</v>
      </c>
    </row>
    <row r="1317" spans="1:7" x14ac:dyDescent="0.25">
      <c r="A1317" s="2" t="s">
        <v>11</v>
      </c>
      <c r="B1317" s="2" t="s">
        <v>77</v>
      </c>
      <c r="C1317" s="2" t="str">
        <f>_xlfn.CONCAT(AllFields[[#This Row],[Entity]]," &gt; ",AllFields[[#This Row],[Field Name]])</f>
        <v>Vacancy &gt; Approval Status</v>
      </c>
      <c r="D1317" s="2" t="s">
        <v>74</v>
      </c>
      <c r="E1317" s="2" t="str">
        <f>""</f>
        <v/>
      </c>
      <c r="F1317" s="2" t="s">
        <v>78</v>
      </c>
      <c r="G1317" s="2" t="s">
        <v>79</v>
      </c>
    </row>
    <row r="1318" spans="1:7" x14ac:dyDescent="0.25">
      <c r="A1318" s="2" t="s">
        <v>11</v>
      </c>
      <c r="B1318" s="2" t="s">
        <v>2179</v>
      </c>
      <c r="C1318" s="2" t="str">
        <f>_xlfn.CONCAT(AllFields[[#This Row],[Entity]]," &gt; ",AllFields[[#This Row],[Field Name]])</f>
        <v>Vacancy &gt; Benefits Notes</v>
      </c>
      <c r="D1318" s="2" t="s">
        <v>74</v>
      </c>
      <c r="E1318" s="2" t="str">
        <f>""</f>
        <v/>
      </c>
      <c r="F1318" s="2" t="s">
        <v>132</v>
      </c>
      <c r="G1318" s="2" t="s">
        <v>2180</v>
      </c>
    </row>
    <row r="1319" spans="1:7" x14ac:dyDescent="0.25">
      <c r="A1319" s="2" t="s">
        <v>11</v>
      </c>
      <c r="B1319" s="2" t="s">
        <v>2181</v>
      </c>
      <c r="C1319" s="2" t="str">
        <f>_xlfn.CONCAT(AllFields[[#This Row],[Entity]]," &gt; ",AllFields[[#This Row],[Field Name]])</f>
        <v>Vacancy &gt; Bonus</v>
      </c>
      <c r="D1319" s="2" t="s">
        <v>74</v>
      </c>
      <c r="E1319" s="2" t="str">
        <f>""</f>
        <v/>
      </c>
      <c r="F1319" s="2" t="s">
        <v>107</v>
      </c>
      <c r="G1319" s="2" t="s">
        <v>2182</v>
      </c>
    </row>
    <row r="1320" spans="1:7" x14ac:dyDescent="0.25">
      <c r="A1320" s="2" t="s">
        <v>11</v>
      </c>
      <c r="B1320" s="2" t="s">
        <v>2183</v>
      </c>
      <c r="C1320" s="2" t="str">
        <f>_xlfn.CONCAT(AllFields[[#This Row],[Entity]]," &gt; ",AllFields[[#This Row],[Field Name]])</f>
        <v>Vacancy &gt; Bonus (Base)</v>
      </c>
      <c r="D1320" s="2" t="s">
        <v>74</v>
      </c>
      <c r="E1320" s="2" t="str">
        <f>""</f>
        <v/>
      </c>
      <c r="F1320" s="2" t="s">
        <v>107</v>
      </c>
      <c r="G1320" s="2" t="s">
        <v>2184</v>
      </c>
    </row>
    <row r="1321" spans="1:7" x14ac:dyDescent="0.25">
      <c r="A1321" s="2" t="s">
        <v>11</v>
      </c>
      <c r="B1321" s="2" t="s">
        <v>2185</v>
      </c>
      <c r="C1321" s="2" t="str">
        <f>_xlfn.CONCAT(AllFields[[#This Row],[Entity]]," &gt; ",AllFields[[#This Row],[Field Name]])</f>
        <v>Vacancy &gt; Bonus/Shares</v>
      </c>
      <c r="D1321" s="2" t="s">
        <v>74</v>
      </c>
      <c r="E1321" s="2" t="str">
        <f>""</f>
        <v/>
      </c>
      <c r="F1321" s="2" t="s">
        <v>123</v>
      </c>
      <c r="G1321" s="2" t="s">
        <v>2186</v>
      </c>
    </row>
    <row r="1322" spans="1:7" x14ac:dyDescent="0.25">
      <c r="A1322" s="2" t="s">
        <v>11</v>
      </c>
      <c r="B1322" s="2" t="s">
        <v>317</v>
      </c>
      <c r="C1322" s="2" t="str">
        <f>_xlfn.CONCAT(AllFields[[#This Row],[Entity]]," &gt; ",AllFields[[#This Row],[Field Name]])</f>
        <v>Vacancy &gt; Boolean User Field 1</v>
      </c>
      <c r="D1322" s="2" t="s">
        <v>74</v>
      </c>
      <c r="E1322" s="2" t="str">
        <f>""</f>
        <v/>
      </c>
      <c r="F1322" s="2" t="s">
        <v>114</v>
      </c>
      <c r="G1322" s="2" t="s">
        <v>318</v>
      </c>
    </row>
    <row r="1323" spans="1:7" x14ac:dyDescent="0.25">
      <c r="A1323" s="2" t="s">
        <v>11</v>
      </c>
      <c r="B1323" s="2" t="s">
        <v>319</v>
      </c>
      <c r="C1323" s="2" t="str">
        <f>_xlfn.CONCAT(AllFields[[#This Row],[Entity]]," &gt; ",AllFields[[#This Row],[Field Name]])</f>
        <v>Vacancy &gt; Boolean User Field 2</v>
      </c>
      <c r="D1323" s="2" t="s">
        <v>74</v>
      </c>
      <c r="E1323" s="2" t="str">
        <f>""</f>
        <v/>
      </c>
      <c r="F1323" s="2" t="s">
        <v>114</v>
      </c>
      <c r="G1323" s="2" t="s">
        <v>320</v>
      </c>
    </row>
    <row r="1324" spans="1:7" x14ac:dyDescent="0.25">
      <c r="A1324" s="2" t="s">
        <v>11</v>
      </c>
      <c r="B1324" s="2" t="s">
        <v>321</v>
      </c>
      <c r="C1324" s="2" t="str">
        <f>_xlfn.CONCAT(AllFields[[#This Row],[Entity]]," &gt; ",AllFields[[#This Row],[Field Name]])</f>
        <v>Vacancy &gt; Boolean User Field 3</v>
      </c>
      <c r="D1324" s="2" t="s">
        <v>74</v>
      </c>
      <c r="E1324" s="2" t="str">
        <f>""</f>
        <v/>
      </c>
      <c r="F1324" s="2" t="s">
        <v>114</v>
      </c>
      <c r="G1324" s="2" t="s">
        <v>322</v>
      </c>
    </row>
    <row r="1325" spans="1:7" x14ac:dyDescent="0.25">
      <c r="A1325" s="2" t="s">
        <v>11</v>
      </c>
      <c r="B1325" s="2" t="s">
        <v>323</v>
      </c>
      <c r="C1325" s="2" t="str">
        <f>_xlfn.CONCAT(AllFields[[#This Row],[Entity]]," &gt; ",AllFields[[#This Row],[Field Name]])</f>
        <v>Vacancy &gt; Boolean User Field 4</v>
      </c>
      <c r="D1325" s="2" t="s">
        <v>74</v>
      </c>
      <c r="E1325" s="2" t="str">
        <f>""</f>
        <v/>
      </c>
      <c r="F1325" s="2" t="s">
        <v>114</v>
      </c>
      <c r="G1325" s="2" t="s">
        <v>324</v>
      </c>
    </row>
    <row r="1326" spans="1:7" x14ac:dyDescent="0.25">
      <c r="A1326" s="2" t="s">
        <v>11</v>
      </c>
      <c r="B1326" s="2" t="s">
        <v>325</v>
      </c>
      <c r="C1326" s="2" t="str">
        <f>_xlfn.CONCAT(AllFields[[#This Row],[Entity]]," &gt; ",AllFields[[#This Row],[Field Name]])</f>
        <v>Vacancy &gt; Boolean User Field 5</v>
      </c>
      <c r="D1326" s="2" t="s">
        <v>74</v>
      </c>
      <c r="E1326" s="2" t="str">
        <f>""</f>
        <v/>
      </c>
      <c r="F1326" s="2" t="s">
        <v>114</v>
      </c>
      <c r="G1326" s="2" t="s">
        <v>326</v>
      </c>
    </row>
    <row r="1327" spans="1:7" x14ac:dyDescent="0.25">
      <c r="A1327" s="2" t="s">
        <v>11</v>
      </c>
      <c r="B1327" s="2" t="s">
        <v>1319</v>
      </c>
      <c r="C1327" s="2" t="str">
        <f>_xlfn.CONCAT(AllFields[[#This Row],[Entity]]," &gt; ",AllFields[[#This Row],[Field Name]])</f>
        <v>Vacancy &gt; Charge</v>
      </c>
      <c r="D1327" s="2" t="s">
        <v>74</v>
      </c>
      <c r="E1327" s="2" t="str">
        <f>""</f>
        <v/>
      </c>
      <c r="F1327" s="2" t="s">
        <v>92</v>
      </c>
      <c r="G1327" s="2" t="s">
        <v>1320</v>
      </c>
    </row>
    <row r="1328" spans="1:7" x14ac:dyDescent="0.25">
      <c r="A1328" s="2" t="s">
        <v>11</v>
      </c>
      <c r="B1328" s="2" t="s">
        <v>1323</v>
      </c>
      <c r="C1328" s="2" t="str">
        <f>_xlfn.CONCAT(AllFields[[#This Row],[Entity]]," &gt; ",AllFields[[#This Row],[Field Name]])</f>
        <v>Vacancy &gt; Charge Normalised</v>
      </c>
      <c r="D1328" s="2" t="s">
        <v>74</v>
      </c>
      <c r="E1328" s="2" t="str">
        <f>""</f>
        <v/>
      </c>
      <c r="F1328" s="2" t="s">
        <v>107</v>
      </c>
      <c r="G1328" s="2" t="s">
        <v>1324</v>
      </c>
    </row>
    <row r="1329" spans="1:7" x14ac:dyDescent="0.25">
      <c r="A1329" s="2" t="s">
        <v>11</v>
      </c>
      <c r="B1329" s="2" t="s">
        <v>1325</v>
      </c>
      <c r="C1329" s="2" t="str">
        <f>_xlfn.CONCAT(AllFields[[#This Row],[Entity]]," &gt; ",AllFields[[#This Row],[Field Name]])</f>
        <v>Vacancy &gt; Charge Normalised (Base)</v>
      </c>
      <c r="D1329" s="2" t="s">
        <v>74</v>
      </c>
      <c r="E1329" s="2" t="str">
        <f>""</f>
        <v/>
      </c>
      <c r="F1329" s="2" t="s">
        <v>107</v>
      </c>
      <c r="G1329" s="2" t="s">
        <v>1326</v>
      </c>
    </row>
    <row r="1330" spans="1:7" x14ac:dyDescent="0.25">
      <c r="A1330" s="2" t="s">
        <v>11</v>
      </c>
      <c r="B1330" s="2" t="s">
        <v>2187</v>
      </c>
      <c r="C1330" s="2" t="str">
        <f>_xlfn.CONCAT(AllFields[[#This Row],[Entity]]," &gt; ",AllFields[[#This Row],[Field Name]])</f>
        <v>Vacancy &gt; Client Email</v>
      </c>
      <c r="D1330" s="2" t="s">
        <v>74</v>
      </c>
      <c r="E1330" s="2" t="str">
        <f>""</f>
        <v/>
      </c>
      <c r="F1330" s="2" t="s">
        <v>123</v>
      </c>
      <c r="G1330" s="2" t="s">
        <v>2188</v>
      </c>
    </row>
    <row r="1331" spans="1:7" x14ac:dyDescent="0.25">
      <c r="A1331" s="2" t="s">
        <v>11</v>
      </c>
      <c r="B1331" s="2" t="s">
        <v>2189</v>
      </c>
      <c r="C1331" s="2" t="str">
        <f>_xlfn.CONCAT(AllFields[[#This Row],[Entity]]," &gt; ",AllFields[[#This Row],[Field Name]])</f>
        <v>Vacancy &gt; Client Mobile</v>
      </c>
      <c r="D1331" s="2" t="s">
        <v>74</v>
      </c>
      <c r="E1331" s="2" t="str">
        <f>""</f>
        <v/>
      </c>
      <c r="F1331" s="2" t="s">
        <v>123</v>
      </c>
      <c r="G1331" s="2" t="s">
        <v>2190</v>
      </c>
    </row>
    <row r="1332" spans="1:7" x14ac:dyDescent="0.25">
      <c r="A1332" s="2" t="s">
        <v>11</v>
      </c>
      <c r="B1332" s="2" t="s">
        <v>2191</v>
      </c>
      <c r="C1332" s="2" t="str">
        <f>_xlfn.CONCAT(AllFields[[#This Row],[Entity]]," &gt; ",AllFields[[#This Row],[Field Name]])</f>
        <v>Vacancy &gt; Client Phone</v>
      </c>
      <c r="D1332" s="2" t="s">
        <v>74</v>
      </c>
      <c r="E1332" s="2" t="str">
        <f>""</f>
        <v/>
      </c>
      <c r="F1332" s="2" t="s">
        <v>123</v>
      </c>
      <c r="G1332" s="2" t="s">
        <v>2192</v>
      </c>
    </row>
    <row r="1333" spans="1:7" x14ac:dyDescent="0.25">
      <c r="A1333" s="2" t="s">
        <v>11</v>
      </c>
      <c r="B1333" s="2" t="s">
        <v>2193</v>
      </c>
      <c r="C1333" s="2" t="str">
        <f>_xlfn.CONCAT(AllFields[[#This Row],[Entity]]," &gt; ",AllFields[[#This Row],[Field Name]])</f>
        <v>Vacancy &gt; Client Ref</v>
      </c>
      <c r="D1333" s="2" t="s">
        <v>74</v>
      </c>
      <c r="E1333" s="2" t="str">
        <f>""</f>
        <v/>
      </c>
      <c r="F1333" s="2" t="s">
        <v>123</v>
      </c>
      <c r="G1333" s="2" t="s">
        <v>1523</v>
      </c>
    </row>
    <row r="1334" spans="1:7" x14ac:dyDescent="0.25">
      <c r="A1334" s="2" t="s">
        <v>11</v>
      </c>
      <c r="B1334" s="2" t="s">
        <v>2194</v>
      </c>
      <c r="C1334" s="2" t="str">
        <f>_xlfn.CONCAT(AllFields[[#This Row],[Entity]]," &gt; ",AllFields[[#This Row],[Field Name]])</f>
        <v>Vacancy &gt; Client Site Lookup</v>
      </c>
      <c r="D1334" s="2" t="s">
        <v>74</v>
      </c>
      <c r="E1334" s="2" t="str">
        <f>""</f>
        <v/>
      </c>
      <c r="F1334" s="2" t="s">
        <v>78</v>
      </c>
      <c r="G1334" s="2" t="s">
        <v>2195</v>
      </c>
    </row>
    <row r="1335" spans="1:7" x14ac:dyDescent="0.25">
      <c r="A1335" s="2" t="s">
        <v>11</v>
      </c>
      <c r="B1335" s="2" t="s">
        <v>1399</v>
      </c>
      <c r="C1335" s="2" t="str">
        <f>_xlfn.CONCAT(AllFields[[#This Row],[Entity]]," &gt; ",AllFields[[#This Row],[Field Name]])</f>
        <v>Vacancy &gt; Commission 0</v>
      </c>
      <c r="D1335" s="2" t="s">
        <v>74</v>
      </c>
      <c r="E1335" s="2" t="str">
        <f>""</f>
        <v/>
      </c>
      <c r="F1335" s="2" t="s">
        <v>92</v>
      </c>
      <c r="G1335" s="2" t="s">
        <v>2196</v>
      </c>
    </row>
    <row r="1336" spans="1:7" x14ac:dyDescent="0.25">
      <c r="A1336" s="2" t="s">
        <v>11</v>
      </c>
      <c r="B1336" s="2" t="s">
        <v>1401</v>
      </c>
      <c r="C1336" s="2" t="str">
        <f>_xlfn.CONCAT(AllFields[[#This Row],[Entity]]," &gt; ",AllFields[[#This Row],[Field Name]])</f>
        <v>Vacancy &gt; Commission 0 GP</v>
      </c>
      <c r="D1336" s="2" t="s">
        <v>74</v>
      </c>
      <c r="E1336" s="2" t="str">
        <f>""</f>
        <v/>
      </c>
      <c r="F1336" s="2" t="s">
        <v>107</v>
      </c>
      <c r="G1336" s="2" t="s">
        <v>2197</v>
      </c>
    </row>
    <row r="1337" spans="1:7" x14ac:dyDescent="0.25">
      <c r="A1337" s="2" t="s">
        <v>11</v>
      </c>
      <c r="B1337" s="2" t="s">
        <v>1403</v>
      </c>
      <c r="C1337" s="2" t="str">
        <f>_xlfn.CONCAT(AllFields[[#This Row],[Entity]]," &gt; ",AllFields[[#This Row],[Field Name]])</f>
        <v>Vacancy &gt; Commission 0 GP (Base)</v>
      </c>
      <c r="D1337" s="2" t="s">
        <v>74</v>
      </c>
      <c r="E1337" s="2" t="str">
        <f>""</f>
        <v/>
      </c>
      <c r="F1337" s="2" t="s">
        <v>107</v>
      </c>
      <c r="G1337" s="2" t="s">
        <v>2198</v>
      </c>
    </row>
    <row r="1338" spans="1:7" x14ac:dyDescent="0.25">
      <c r="A1338" s="2" t="s">
        <v>11</v>
      </c>
      <c r="B1338" s="2" t="s">
        <v>1405</v>
      </c>
      <c r="C1338" s="2" t="str">
        <f>_xlfn.CONCAT(AllFields[[#This Row],[Entity]]," &gt; ",AllFields[[#This Row],[Field Name]])</f>
        <v>Vacancy &gt; Commission 1</v>
      </c>
      <c r="D1338" s="2" t="s">
        <v>74</v>
      </c>
      <c r="E1338" s="2" t="str">
        <f>""</f>
        <v/>
      </c>
      <c r="F1338" s="2" t="s">
        <v>92</v>
      </c>
      <c r="G1338" s="2" t="s">
        <v>2199</v>
      </c>
    </row>
    <row r="1339" spans="1:7" x14ac:dyDescent="0.25">
      <c r="A1339" s="2" t="s">
        <v>11</v>
      </c>
      <c r="B1339" s="2" t="s">
        <v>1407</v>
      </c>
      <c r="C1339" s="2" t="str">
        <f>_xlfn.CONCAT(AllFields[[#This Row],[Entity]]," &gt; ",AllFields[[#This Row],[Field Name]])</f>
        <v>Vacancy &gt; Commission 1 GP</v>
      </c>
      <c r="D1339" s="2" t="s">
        <v>74</v>
      </c>
      <c r="E1339" s="2" t="str">
        <f>""</f>
        <v/>
      </c>
      <c r="F1339" s="2" t="s">
        <v>107</v>
      </c>
      <c r="G1339" s="2" t="s">
        <v>2200</v>
      </c>
    </row>
    <row r="1340" spans="1:7" x14ac:dyDescent="0.25">
      <c r="A1340" s="2" t="s">
        <v>11</v>
      </c>
      <c r="B1340" s="2" t="s">
        <v>1409</v>
      </c>
      <c r="C1340" s="2" t="str">
        <f>_xlfn.CONCAT(AllFields[[#This Row],[Entity]]," &gt; ",AllFields[[#This Row],[Field Name]])</f>
        <v>Vacancy &gt; Commission 1 GP (Base)</v>
      </c>
      <c r="D1340" s="2" t="s">
        <v>74</v>
      </c>
      <c r="E1340" s="2" t="str">
        <f>""</f>
        <v/>
      </c>
      <c r="F1340" s="2" t="s">
        <v>107</v>
      </c>
      <c r="G1340" s="2" t="s">
        <v>2201</v>
      </c>
    </row>
    <row r="1341" spans="1:7" x14ac:dyDescent="0.25">
      <c r="A1341" s="2" t="s">
        <v>11</v>
      </c>
      <c r="B1341" s="2" t="s">
        <v>1411</v>
      </c>
      <c r="C1341" s="2" t="str">
        <f>_xlfn.CONCAT(AllFields[[#This Row],[Entity]]," &gt; ",AllFields[[#This Row],[Field Name]])</f>
        <v>Vacancy &gt; Commission 2</v>
      </c>
      <c r="D1341" s="2" t="s">
        <v>74</v>
      </c>
      <c r="E1341" s="2" t="str">
        <f>""</f>
        <v/>
      </c>
      <c r="F1341" s="2" t="s">
        <v>92</v>
      </c>
      <c r="G1341" s="2" t="s">
        <v>2202</v>
      </c>
    </row>
    <row r="1342" spans="1:7" x14ac:dyDescent="0.25">
      <c r="A1342" s="2" t="s">
        <v>11</v>
      </c>
      <c r="B1342" s="2" t="s">
        <v>1413</v>
      </c>
      <c r="C1342" s="2" t="str">
        <f>_xlfn.CONCAT(AllFields[[#This Row],[Entity]]," &gt; ",AllFields[[#This Row],[Field Name]])</f>
        <v>Vacancy &gt; Commission 2 GP</v>
      </c>
      <c r="D1342" s="2" t="s">
        <v>74</v>
      </c>
      <c r="E1342" s="2" t="str">
        <f>""</f>
        <v/>
      </c>
      <c r="F1342" s="2" t="s">
        <v>107</v>
      </c>
      <c r="G1342" s="2" t="s">
        <v>2203</v>
      </c>
    </row>
    <row r="1343" spans="1:7" x14ac:dyDescent="0.25">
      <c r="A1343" s="2" t="s">
        <v>11</v>
      </c>
      <c r="B1343" s="2" t="s">
        <v>1415</v>
      </c>
      <c r="C1343" s="2" t="str">
        <f>_xlfn.CONCAT(AllFields[[#This Row],[Entity]]," &gt; ",AllFields[[#This Row],[Field Name]])</f>
        <v>Vacancy &gt; Commission 2 GP (Base)</v>
      </c>
      <c r="D1343" s="2" t="s">
        <v>74</v>
      </c>
      <c r="E1343" s="2" t="str">
        <f>""</f>
        <v/>
      </c>
      <c r="F1343" s="2" t="s">
        <v>107</v>
      </c>
      <c r="G1343" s="2" t="s">
        <v>2204</v>
      </c>
    </row>
    <row r="1344" spans="1:7" x14ac:dyDescent="0.25">
      <c r="A1344" s="2" t="s">
        <v>11</v>
      </c>
      <c r="B1344" s="2" t="s">
        <v>1417</v>
      </c>
      <c r="C1344" s="2" t="str">
        <f>_xlfn.CONCAT(AllFields[[#This Row],[Entity]]," &gt; ",AllFields[[#This Row],[Field Name]])</f>
        <v>Vacancy &gt; Commission 3</v>
      </c>
      <c r="D1344" s="2" t="s">
        <v>74</v>
      </c>
      <c r="E1344" s="2" t="str">
        <f>""</f>
        <v/>
      </c>
      <c r="F1344" s="2" t="s">
        <v>92</v>
      </c>
      <c r="G1344" s="2" t="s">
        <v>2205</v>
      </c>
    </row>
    <row r="1345" spans="1:7" x14ac:dyDescent="0.25">
      <c r="A1345" s="2" t="s">
        <v>11</v>
      </c>
      <c r="B1345" s="2" t="s">
        <v>1419</v>
      </c>
      <c r="C1345" s="2" t="str">
        <f>_xlfn.CONCAT(AllFields[[#This Row],[Entity]]," &gt; ",AllFields[[#This Row],[Field Name]])</f>
        <v>Vacancy &gt; Commission 3 GP</v>
      </c>
      <c r="D1345" s="2" t="s">
        <v>74</v>
      </c>
      <c r="E1345" s="2" t="str">
        <f>""</f>
        <v/>
      </c>
      <c r="F1345" s="2" t="s">
        <v>107</v>
      </c>
      <c r="G1345" s="2" t="s">
        <v>1747</v>
      </c>
    </row>
    <row r="1346" spans="1:7" x14ac:dyDescent="0.25">
      <c r="A1346" s="2" t="s">
        <v>11</v>
      </c>
      <c r="B1346" s="2" t="s">
        <v>1421</v>
      </c>
      <c r="C1346" s="2" t="str">
        <f>_xlfn.CONCAT(AllFields[[#This Row],[Entity]]," &gt; ",AllFields[[#This Row],[Field Name]])</f>
        <v>Vacancy &gt; Commission 3 GP (Base)</v>
      </c>
      <c r="D1346" s="2" t="s">
        <v>74</v>
      </c>
      <c r="E1346" s="2" t="str">
        <f>""</f>
        <v/>
      </c>
      <c r="F1346" s="2" t="s">
        <v>107</v>
      </c>
      <c r="G1346" s="2" t="s">
        <v>1749</v>
      </c>
    </row>
    <row r="1347" spans="1:7" x14ac:dyDescent="0.25">
      <c r="A1347" s="2" t="s">
        <v>11</v>
      </c>
      <c r="B1347" s="2" t="s">
        <v>1423</v>
      </c>
      <c r="C1347" s="2" t="str">
        <f>_xlfn.CONCAT(AllFields[[#This Row],[Entity]]," &gt; ",AllFields[[#This Row],[Field Name]])</f>
        <v>Vacancy &gt; Commission Flat Rate 0</v>
      </c>
      <c r="D1347" s="2" t="s">
        <v>74</v>
      </c>
      <c r="E1347" s="2" t="str">
        <f>""</f>
        <v/>
      </c>
      <c r="F1347" s="2" t="s">
        <v>107</v>
      </c>
      <c r="G1347" s="2" t="s">
        <v>2206</v>
      </c>
    </row>
    <row r="1348" spans="1:7" x14ac:dyDescent="0.25">
      <c r="A1348" s="2" t="s">
        <v>11</v>
      </c>
      <c r="B1348" s="2" t="s">
        <v>1425</v>
      </c>
      <c r="C1348" s="2" t="str">
        <f>_xlfn.CONCAT(AllFields[[#This Row],[Entity]]," &gt; ",AllFields[[#This Row],[Field Name]])</f>
        <v>Vacancy &gt; Commission Flat Rate 0 (Base)</v>
      </c>
      <c r="D1348" s="2" t="s">
        <v>74</v>
      </c>
      <c r="E1348" s="2" t="str">
        <f>""</f>
        <v/>
      </c>
      <c r="F1348" s="2" t="s">
        <v>107</v>
      </c>
      <c r="G1348" s="2" t="s">
        <v>2207</v>
      </c>
    </row>
    <row r="1349" spans="1:7" x14ac:dyDescent="0.25">
      <c r="A1349" s="2" t="s">
        <v>11</v>
      </c>
      <c r="B1349" s="2" t="s">
        <v>1427</v>
      </c>
      <c r="C1349" s="2" t="str">
        <f>_xlfn.CONCAT(AllFields[[#This Row],[Entity]]," &gt; ",AllFields[[#This Row],[Field Name]])</f>
        <v>Vacancy &gt; Commission Flat Rate 1</v>
      </c>
      <c r="D1349" s="2" t="s">
        <v>74</v>
      </c>
      <c r="E1349" s="2" t="str">
        <f>""</f>
        <v/>
      </c>
      <c r="F1349" s="2" t="s">
        <v>107</v>
      </c>
      <c r="G1349" s="2" t="s">
        <v>2208</v>
      </c>
    </row>
    <row r="1350" spans="1:7" x14ac:dyDescent="0.25">
      <c r="A1350" s="2" t="s">
        <v>11</v>
      </c>
      <c r="B1350" s="2" t="s">
        <v>1429</v>
      </c>
      <c r="C1350" s="2" t="str">
        <f>_xlfn.CONCAT(AllFields[[#This Row],[Entity]]," &gt; ",AllFields[[#This Row],[Field Name]])</f>
        <v>Vacancy &gt; Commission Flat Rate 1 (Base)</v>
      </c>
      <c r="D1350" s="2" t="s">
        <v>74</v>
      </c>
      <c r="E1350" s="2" t="str">
        <f>""</f>
        <v/>
      </c>
      <c r="F1350" s="2" t="s">
        <v>107</v>
      </c>
      <c r="G1350" s="2" t="s">
        <v>2209</v>
      </c>
    </row>
    <row r="1351" spans="1:7" x14ac:dyDescent="0.25">
      <c r="A1351" s="2" t="s">
        <v>11</v>
      </c>
      <c r="B1351" s="2" t="s">
        <v>1431</v>
      </c>
      <c r="C1351" s="2" t="str">
        <f>_xlfn.CONCAT(AllFields[[#This Row],[Entity]]," &gt; ",AllFields[[#This Row],[Field Name]])</f>
        <v>Vacancy &gt; Commission Flat Rate 2</v>
      </c>
      <c r="D1351" s="2" t="s">
        <v>74</v>
      </c>
      <c r="E1351" s="2" t="str">
        <f>""</f>
        <v/>
      </c>
      <c r="F1351" s="2" t="s">
        <v>107</v>
      </c>
      <c r="G1351" s="2" t="s">
        <v>2210</v>
      </c>
    </row>
    <row r="1352" spans="1:7" x14ac:dyDescent="0.25">
      <c r="A1352" s="2" t="s">
        <v>11</v>
      </c>
      <c r="B1352" s="2" t="s">
        <v>1433</v>
      </c>
      <c r="C1352" s="2" t="str">
        <f>_xlfn.CONCAT(AllFields[[#This Row],[Entity]]," &gt; ",AllFields[[#This Row],[Field Name]])</f>
        <v>Vacancy &gt; Commission Flat Rate 2 (Base)</v>
      </c>
      <c r="D1352" s="2" t="s">
        <v>74</v>
      </c>
      <c r="E1352" s="2" t="str">
        <f>""</f>
        <v/>
      </c>
      <c r="F1352" s="2" t="s">
        <v>107</v>
      </c>
      <c r="G1352" s="2" t="s">
        <v>2211</v>
      </c>
    </row>
    <row r="1353" spans="1:7" x14ac:dyDescent="0.25">
      <c r="A1353" s="2" t="s">
        <v>11</v>
      </c>
      <c r="B1353" s="2" t="s">
        <v>1435</v>
      </c>
      <c r="C1353" s="2" t="str">
        <f>_xlfn.CONCAT(AllFields[[#This Row],[Entity]]," &gt; ",AllFields[[#This Row],[Field Name]])</f>
        <v>Vacancy &gt; Commission Flat Rate 3</v>
      </c>
      <c r="D1353" s="2" t="s">
        <v>74</v>
      </c>
      <c r="E1353" s="2" t="str">
        <f>""</f>
        <v/>
      </c>
      <c r="F1353" s="2" t="s">
        <v>107</v>
      </c>
      <c r="G1353" s="2" t="s">
        <v>2212</v>
      </c>
    </row>
    <row r="1354" spans="1:7" x14ac:dyDescent="0.25">
      <c r="A1354" s="2" t="s">
        <v>11</v>
      </c>
      <c r="B1354" s="2" t="s">
        <v>1437</v>
      </c>
      <c r="C1354" s="2" t="str">
        <f>_xlfn.CONCAT(AllFields[[#This Row],[Entity]]," &gt; ",AllFields[[#This Row],[Field Name]])</f>
        <v>Vacancy &gt; Commission Flat Rate 3 (Base)</v>
      </c>
      <c r="D1354" s="2" t="s">
        <v>74</v>
      </c>
      <c r="E1354" s="2" t="str">
        <f>""</f>
        <v/>
      </c>
      <c r="F1354" s="2" t="s">
        <v>107</v>
      </c>
      <c r="G1354" s="2" t="s">
        <v>2213</v>
      </c>
    </row>
    <row r="1355" spans="1:7" x14ac:dyDescent="0.25">
      <c r="A1355" s="2" t="s">
        <v>11</v>
      </c>
      <c r="B1355" s="2" t="s">
        <v>1439</v>
      </c>
      <c r="C1355" s="2" t="str">
        <f>_xlfn.CONCAT(AllFields[[#This Row],[Entity]]," &gt; ",AllFields[[#This Row],[Field Name]])</f>
        <v>Vacancy &gt; Commission Rate 0</v>
      </c>
      <c r="D1355" s="2" t="s">
        <v>74</v>
      </c>
      <c r="E1355" s="2" t="str">
        <f>""</f>
        <v/>
      </c>
      <c r="F1355" s="2" t="s">
        <v>92</v>
      </c>
      <c r="G1355" s="2" t="s">
        <v>2214</v>
      </c>
    </row>
    <row r="1356" spans="1:7" x14ac:dyDescent="0.25">
      <c r="A1356" s="2" t="s">
        <v>11</v>
      </c>
      <c r="B1356" s="2" t="s">
        <v>1441</v>
      </c>
      <c r="C1356" s="2" t="str">
        <f>_xlfn.CONCAT(AllFields[[#This Row],[Entity]]," &gt; ",AllFields[[#This Row],[Field Name]])</f>
        <v>Vacancy &gt; Commission Rate 1</v>
      </c>
      <c r="D1356" s="2" t="s">
        <v>74</v>
      </c>
      <c r="E1356" s="2" t="str">
        <f>""</f>
        <v/>
      </c>
      <c r="F1356" s="2" t="s">
        <v>92</v>
      </c>
      <c r="G1356" s="2" t="s">
        <v>2215</v>
      </c>
    </row>
    <row r="1357" spans="1:7" x14ac:dyDescent="0.25">
      <c r="A1357" s="2" t="s">
        <v>11</v>
      </c>
      <c r="B1357" s="2" t="s">
        <v>1443</v>
      </c>
      <c r="C1357" s="2" t="str">
        <f>_xlfn.CONCAT(AllFields[[#This Row],[Entity]]," &gt; ",AllFields[[#This Row],[Field Name]])</f>
        <v>Vacancy &gt; Commission Rate 2</v>
      </c>
      <c r="D1357" s="2" t="s">
        <v>74</v>
      </c>
      <c r="E1357" s="2" t="str">
        <f>""</f>
        <v/>
      </c>
      <c r="F1357" s="2" t="s">
        <v>92</v>
      </c>
      <c r="G1357" s="2" t="s">
        <v>2216</v>
      </c>
    </row>
    <row r="1358" spans="1:7" x14ac:dyDescent="0.25">
      <c r="A1358" s="2" t="s">
        <v>11</v>
      </c>
      <c r="B1358" s="2" t="s">
        <v>1445</v>
      </c>
      <c r="C1358" s="2" t="str">
        <f>_xlfn.CONCAT(AllFields[[#This Row],[Entity]]," &gt; ",AllFields[[#This Row],[Field Name]])</f>
        <v>Vacancy &gt; Commission Rate 3</v>
      </c>
      <c r="D1358" s="2" t="s">
        <v>74</v>
      </c>
      <c r="E1358" s="2" t="str">
        <f>""</f>
        <v/>
      </c>
      <c r="F1358" s="2" t="s">
        <v>92</v>
      </c>
      <c r="G1358" s="2" t="s">
        <v>2217</v>
      </c>
    </row>
    <row r="1359" spans="1:7" x14ac:dyDescent="0.25">
      <c r="A1359" s="2" t="s">
        <v>11</v>
      </c>
      <c r="B1359" s="2" t="s">
        <v>1447</v>
      </c>
      <c r="C1359" s="2" t="str">
        <f>_xlfn.CONCAT(AllFields[[#This Row],[Entity]]," &gt; ",AllFields[[#This Row],[Field Name]])</f>
        <v>Vacancy &gt; Commission Total</v>
      </c>
      <c r="D1359" s="2" t="s">
        <v>74</v>
      </c>
      <c r="E1359" s="2" t="str">
        <f>""</f>
        <v/>
      </c>
      <c r="F1359" s="2" t="s">
        <v>92</v>
      </c>
      <c r="G1359" s="2" t="s">
        <v>2218</v>
      </c>
    </row>
    <row r="1360" spans="1:7" x14ac:dyDescent="0.25">
      <c r="A1360" s="2" t="s">
        <v>11</v>
      </c>
      <c r="B1360" s="2" t="s">
        <v>2219</v>
      </c>
      <c r="C1360" s="2" t="str">
        <f>_xlfn.CONCAT(AllFields[[#This Row],[Entity]]," &gt; ",AllFields[[#This Row],[Field Name]])</f>
        <v>Vacancy &gt; Company Car</v>
      </c>
      <c r="D1360" s="2" t="s">
        <v>74</v>
      </c>
      <c r="E1360" s="2" t="str">
        <f>""</f>
        <v/>
      </c>
      <c r="F1360" s="2" t="s">
        <v>114</v>
      </c>
      <c r="G1360" s="2" t="s">
        <v>2220</v>
      </c>
    </row>
    <row r="1361" spans="1:7" x14ac:dyDescent="0.25">
      <c r="A1361" s="2" t="s">
        <v>11</v>
      </c>
      <c r="B1361" s="2" t="s">
        <v>2221</v>
      </c>
      <c r="C1361" s="2" t="str">
        <f>_xlfn.CONCAT(AllFields[[#This Row],[Entity]]," &gt; ",AllFields[[#This Row],[Field Name]])</f>
        <v>Vacancy &gt; Contact Bonus Frequency</v>
      </c>
      <c r="D1361" s="2" t="s">
        <v>74</v>
      </c>
      <c r="E1361" s="2" t="str">
        <f>""</f>
        <v/>
      </c>
      <c r="F1361" s="2" t="s">
        <v>78</v>
      </c>
      <c r="G1361" s="2" t="s">
        <v>2222</v>
      </c>
    </row>
    <row r="1362" spans="1:7" x14ac:dyDescent="0.25">
      <c r="A1362" s="2" t="s">
        <v>11</v>
      </c>
      <c r="B1362" s="2" t="s">
        <v>2223</v>
      </c>
      <c r="C1362" s="2" t="str">
        <f>_xlfn.CONCAT(AllFields[[#This Row],[Entity]]," &gt; ",AllFields[[#This Row],[Field Name]])</f>
        <v>Vacancy &gt; Contract Duration (Weeks)</v>
      </c>
      <c r="D1362" s="2" t="s">
        <v>74</v>
      </c>
      <c r="E1362" s="2" t="str">
        <f>""</f>
        <v/>
      </c>
      <c r="F1362" s="2" t="s">
        <v>119</v>
      </c>
      <c r="G1362" s="2" t="s">
        <v>2224</v>
      </c>
    </row>
    <row r="1363" spans="1:7" x14ac:dyDescent="0.25">
      <c r="A1363" s="2" t="s">
        <v>11</v>
      </c>
      <c r="B1363" s="2" t="s">
        <v>2225</v>
      </c>
      <c r="C1363" s="2" t="str">
        <f>_xlfn.CONCAT(AllFields[[#This Row],[Entity]]," &gt; ",AllFields[[#This Row],[Field Name]])</f>
        <v>Vacancy &gt; Contract Rate</v>
      </c>
      <c r="D1363" s="2" t="s">
        <v>74</v>
      </c>
      <c r="E1363" s="2" t="str">
        <f>""</f>
        <v/>
      </c>
      <c r="F1363" s="2" t="s">
        <v>107</v>
      </c>
      <c r="G1363" s="2" t="s">
        <v>2226</v>
      </c>
    </row>
    <row r="1364" spans="1:7" x14ac:dyDescent="0.25">
      <c r="A1364" s="2" t="s">
        <v>11</v>
      </c>
      <c r="B1364" s="2" t="s">
        <v>2227</v>
      </c>
      <c r="C1364" s="2" t="str">
        <f>_xlfn.CONCAT(AllFields[[#This Row],[Entity]]," &gt; ",AllFields[[#This Row],[Field Name]])</f>
        <v>Vacancy &gt; Contract Rate (Base)</v>
      </c>
      <c r="D1364" s="2" t="s">
        <v>74</v>
      </c>
      <c r="E1364" s="2" t="str">
        <f>""</f>
        <v/>
      </c>
      <c r="F1364" s="2" t="s">
        <v>107</v>
      </c>
      <c r="G1364" s="2" t="s">
        <v>2228</v>
      </c>
    </row>
    <row r="1365" spans="1:7" x14ac:dyDescent="0.25">
      <c r="A1365" s="2" t="s">
        <v>11</v>
      </c>
      <c r="B1365" s="2" t="s">
        <v>2229</v>
      </c>
      <c r="C1365" s="2" t="str">
        <f>_xlfn.CONCAT(AllFields[[#This Row],[Entity]]," &gt; ",AllFields[[#This Row],[Field Name]])</f>
        <v>Vacancy &gt; Contract Timesheet Interval</v>
      </c>
      <c r="D1365" s="2" t="s">
        <v>74</v>
      </c>
      <c r="E1365" s="2" t="str">
        <f>""</f>
        <v/>
      </c>
      <c r="F1365" s="2" t="s">
        <v>78</v>
      </c>
      <c r="G1365" s="2" t="s">
        <v>2230</v>
      </c>
    </row>
    <row r="1366" spans="1:7" x14ac:dyDescent="0.25">
      <c r="A1366" s="2" t="s">
        <v>11</v>
      </c>
      <c r="B1366" s="2" t="s">
        <v>82</v>
      </c>
      <c r="C1366" s="2" t="str">
        <f>_xlfn.CONCAT(AllFields[[#This Row],[Entity]]," &gt; ",AllFields[[#This Row],[Field Name]])</f>
        <v>Vacancy &gt; Created On</v>
      </c>
      <c r="D1366" s="2" t="s">
        <v>74</v>
      </c>
      <c r="E1366" s="2" t="str">
        <f>""</f>
        <v/>
      </c>
      <c r="F1366" s="2" t="s">
        <v>83</v>
      </c>
      <c r="G1366" s="2" t="s">
        <v>84</v>
      </c>
    </row>
    <row r="1367" spans="1:7" x14ac:dyDescent="0.25">
      <c r="A1367" s="2" t="s">
        <v>11</v>
      </c>
      <c r="B1367" s="2" t="s">
        <v>1489</v>
      </c>
      <c r="C1367" s="2" t="str">
        <f>_xlfn.CONCAT(AllFields[[#This Row],[Entity]]," &gt; ",AllFields[[#This Row],[Field Name]])</f>
        <v>Vacancy &gt; Current Date Time</v>
      </c>
      <c r="D1367" s="2" t="s">
        <v>74</v>
      </c>
      <c r="E1367" s="2" t="str">
        <f>""</f>
        <v/>
      </c>
      <c r="F1367" s="2" t="s">
        <v>83</v>
      </c>
      <c r="G1367" s="2" t="s">
        <v>2006</v>
      </c>
    </row>
    <row r="1368" spans="1:7" x14ac:dyDescent="0.25">
      <c r="A1368" s="2" t="s">
        <v>11</v>
      </c>
      <c r="B1368" s="2" t="s">
        <v>2231</v>
      </c>
      <c r="C1368" s="2" t="str">
        <f>_xlfn.CONCAT(AllFields[[#This Row],[Entity]]," &gt; ",AllFields[[#This Row],[Field Name]])</f>
        <v>Vacancy &gt; CVs Required</v>
      </c>
      <c r="D1368" s="2" t="s">
        <v>74</v>
      </c>
      <c r="E1368" s="2" t="str">
        <f>""</f>
        <v/>
      </c>
      <c r="F1368" s="2" t="s">
        <v>119</v>
      </c>
      <c r="G1368" s="2" t="s">
        <v>2232</v>
      </c>
    </row>
    <row r="1369" spans="1:7" x14ac:dyDescent="0.25">
      <c r="A1369" s="2" t="s">
        <v>11</v>
      </c>
      <c r="B1369" s="2" t="s">
        <v>393</v>
      </c>
      <c r="C1369" s="2" t="str">
        <f>_xlfn.CONCAT(AllFields[[#This Row],[Entity]]," &gt; ",AllFields[[#This Row],[Field Name]])</f>
        <v>Vacancy &gt; Date User Field 1</v>
      </c>
      <c r="D1369" s="2" t="s">
        <v>74</v>
      </c>
      <c r="E1369" s="2" t="str">
        <f>""</f>
        <v/>
      </c>
      <c r="F1369" s="2" t="s">
        <v>83</v>
      </c>
      <c r="G1369" s="2" t="s">
        <v>394</v>
      </c>
    </row>
    <row r="1370" spans="1:7" x14ac:dyDescent="0.25">
      <c r="A1370" s="2" t="s">
        <v>11</v>
      </c>
      <c r="B1370" s="2" t="s">
        <v>395</v>
      </c>
      <c r="C1370" s="2" t="str">
        <f>_xlfn.CONCAT(AllFields[[#This Row],[Entity]]," &gt; ",AllFields[[#This Row],[Field Name]])</f>
        <v>Vacancy &gt; Date User Field 2</v>
      </c>
      <c r="D1370" s="2" t="s">
        <v>74</v>
      </c>
      <c r="E1370" s="2" t="str">
        <f>""</f>
        <v/>
      </c>
      <c r="F1370" s="2" t="s">
        <v>83</v>
      </c>
      <c r="G1370" s="2" t="s">
        <v>396</v>
      </c>
    </row>
    <row r="1371" spans="1:7" x14ac:dyDescent="0.25">
      <c r="A1371" s="2" t="s">
        <v>11</v>
      </c>
      <c r="B1371" s="2" t="s">
        <v>397</v>
      </c>
      <c r="C1371" s="2" t="str">
        <f>_xlfn.CONCAT(AllFields[[#This Row],[Entity]]," &gt; ",AllFields[[#This Row],[Field Name]])</f>
        <v>Vacancy &gt; Date User Field 3</v>
      </c>
      <c r="D1371" s="2" t="s">
        <v>74</v>
      </c>
      <c r="E1371" s="2" t="str">
        <f>""</f>
        <v/>
      </c>
      <c r="F1371" s="2" t="s">
        <v>83</v>
      </c>
      <c r="G1371" s="2" t="s">
        <v>398</v>
      </c>
    </row>
    <row r="1372" spans="1:7" x14ac:dyDescent="0.25">
      <c r="A1372" s="2" t="s">
        <v>11</v>
      </c>
      <c r="B1372" s="2" t="s">
        <v>399</v>
      </c>
      <c r="C1372" s="2" t="str">
        <f>_xlfn.CONCAT(AllFields[[#This Row],[Entity]]," &gt; ",AllFields[[#This Row],[Field Name]])</f>
        <v>Vacancy &gt; Date User Field 4</v>
      </c>
      <c r="D1372" s="2" t="s">
        <v>74</v>
      </c>
      <c r="E1372" s="2" t="str">
        <f>""</f>
        <v/>
      </c>
      <c r="F1372" s="2" t="s">
        <v>83</v>
      </c>
      <c r="G1372" s="2" t="s">
        <v>400</v>
      </c>
    </row>
    <row r="1373" spans="1:7" x14ac:dyDescent="0.25">
      <c r="A1373" s="2" t="s">
        <v>11</v>
      </c>
      <c r="B1373" s="2" t="s">
        <v>401</v>
      </c>
      <c r="C1373" s="2" t="str">
        <f>_xlfn.CONCAT(AllFields[[#This Row],[Entity]]," &gt; ",AllFields[[#This Row],[Field Name]])</f>
        <v>Vacancy &gt; Date User Field 5</v>
      </c>
      <c r="D1373" s="2" t="s">
        <v>74</v>
      </c>
      <c r="E1373" s="2" t="str">
        <f>""</f>
        <v/>
      </c>
      <c r="F1373" s="2" t="s">
        <v>83</v>
      </c>
      <c r="G1373" s="2" t="s">
        <v>402</v>
      </c>
    </row>
    <row r="1374" spans="1:7" x14ac:dyDescent="0.25">
      <c r="A1374" s="2" t="s">
        <v>11</v>
      </c>
      <c r="B1374" s="2" t="s">
        <v>403</v>
      </c>
      <c r="C1374" s="2" t="str">
        <f>_xlfn.CONCAT(AllFields[[#This Row],[Entity]]," &gt; ",AllFields[[#This Row],[Field Name]])</f>
        <v>Vacancy &gt; Datetime User Field 1</v>
      </c>
      <c r="D1374" s="2" t="s">
        <v>74</v>
      </c>
      <c r="E1374" s="2" t="str">
        <f>""</f>
        <v/>
      </c>
      <c r="F1374" s="2" t="s">
        <v>83</v>
      </c>
      <c r="G1374" s="2" t="s">
        <v>404</v>
      </c>
    </row>
    <row r="1375" spans="1:7" x14ac:dyDescent="0.25">
      <c r="A1375" s="2" t="s">
        <v>11</v>
      </c>
      <c r="B1375" s="2" t="s">
        <v>405</v>
      </c>
      <c r="C1375" s="2" t="str">
        <f>_xlfn.CONCAT(AllFields[[#This Row],[Entity]]," &gt; ",AllFields[[#This Row],[Field Name]])</f>
        <v>Vacancy &gt; Datetime User Field 2</v>
      </c>
      <c r="D1375" s="2" t="s">
        <v>74</v>
      </c>
      <c r="E1375" s="2" t="str">
        <f>""</f>
        <v/>
      </c>
      <c r="F1375" s="2" t="s">
        <v>83</v>
      </c>
      <c r="G1375" s="2" t="s">
        <v>406</v>
      </c>
    </row>
    <row r="1376" spans="1:7" x14ac:dyDescent="0.25">
      <c r="A1376" s="2" t="s">
        <v>11</v>
      </c>
      <c r="B1376" s="2" t="s">
        <v>407</v>
      </c>
      <c r="C1376" s="2" t="str">
        <f>_xlfn.CONCAT(AllFields[[#This Row],[Entity]]," &gt; ",AllFields[[#This Row],[Field Name]])</f>
        <v>Vacancy &gt; Datetime User Field 3</v>
      </c>
      <c r="D1376" s="2" t="s">
        <v>74</v>
      </c>
      <c r="E1376" s="2" t="str">
        <f>""</f>
        <v/>
      </c>
      <c r="F1376" s="2" t="s">
        <v>83</v>
      </c>
      <c r="G1376" s="2" t="s">
        <v>408</v>
      </c>
    </row>
    <row r="1377" spans="1:7" x14ac:dyDescent="0.25">
      <c r="A1377" s="2" t="s">
        <v>11</v>
      </c>
      <c r="B1377" s="2" t="s">
        <v>409</v>
      </c>
      <c r="C1377" s="2" t="str">
        <f>_xlfn.CONCAT(AllFields[[#This Row],[Entity]]," &gt; ",AllFields[[#This Row],[Field Name]])</f>
        <v>Vacancy &gt; Datetime User Field 4</v>
      </c>
      <c r="D1377" s="2" t="s">
        <v>74</v>
      </c>
      <c r="E1377" s="2" t="str">
        <f>""</f>
        <v/>
      </c>
      <c r="F1377" s="2" t="s">
        <v>83</v>
      </c>
      <c r="G1377" s="2" t="s">
        <v>410</v>
      </c>
    </row>
    <row r="1378" spans="1:7" x14ac:dyDescent="0.25">
      <c r="A1378" s="2" t="s">
        <v>11</v>
      </c>
      <c r="B1378" s="2" t="s">
        <v>411</v>
      </c>
      <c r="C1378" s="2" t="str">
        <f>_xlfn.CONCAT(AllFields[[#This Row],[Entity]]," &gt; ",AllFields[[#This Row],[Field Name]])</f>
        <v>Vacancy &gt; Datetime User Field 5</v>
      </c>
      <c r="D1378" s="2" t="s">
        <v>74</v>
      </c>
      <c r="E1378" s="2" t="str">
        <f>""</f>
        <v/>
      </c>
      <c r="F1378" s="2" t="s">
        <v>83</v>
      </c>
      <c r="G1378" s="2" t="s">
        <v>412</v>
      </c>
    </row>
    <row r="1379" spans="1:7" x14ac:dyDescent="0.25">
      <c r="A1379" s="2" t="s">
        <v>11</v>
      </c>
      <c r="B1379" s="2" t="s">
        <v>1491</v>
      </c>
      <c r="C1379" s="2" t="str">
        <f>_xlfn.CONCAT(AllFields[[#This Row],[Entity]]," &gt; ",AllFields[[#This Row],[Field Name]])</f>
        <v>Vacancy &gt; Days Per Week</v>
      </c>
      <c r="D1379" s="2" t="s">
        <v>74</v>
      </c>
      <c r="E1379" s="2" t="str">
        <f>""</f>
        <v/>
      </c>
      <c r="F1379" s="2" t="s">
        <v>119</v>
      </c>
      <c r="G1379" s="2" t="s">
        <v>1492</v>
      </c>
    </row>
    <row r="1380" spans="1:7" x14ac:dyDescent="0.25">
      <c r="A1380" s="2" t="s">
        <v>11</v>
      </c>
      <c r="B1380" s="2" t="s">
        <v>2233</v>
      </c>
      <c r="C1380" s="2" t="str">
        <f>_xlfn.CONCAT(AllFields[[#This Row],[Entity]]," &gt; ",AllFields[[#This Row],[Field Name]])</f>
        <v>Vacancy &gt; Desirable Tag Control 0</v>
      </c>
      <c r="D1380" s="2" t="s">
        <v>74</v>
      </c>
      <c r="E1380" s="2" t="str">
        <f>""</f>
        <v/>
      </c>
      <c r="F1380" s="2" t="s">
        <v>123</v>
      </c>
      <c r="G1380" s="2" t="s">
        <v>2234</v>
      </c>
    </row>
    <row r="1381" spans="1:7" x14ac:dyDescent="0.25">
      <c r="A1381" s="2" t="s">
        <v>11</v>
      </c>
      <c r="B1381" s="2" t="s">
        <v>2235</v>
      </c>
      <c r="C1381" s="2" t="str">
        <f>_xlfn.CONCAT(AllFields[[#This Row],[Entity]]," &gt; ",AllFields[[#This Row],[Field Name]])</f>
        <v>Vacancy &gt; Desirable Tag Control 1</v>
      </c>
      <c r="D1381" s="2" t="s">
        <v>74</v>
      </c>
      <c r="E1381" s="2" t="str">
        <f>""</f>
        <v/>
      </c>
      <c r="F1381" s="2" t="s">
        <v>123</v>
      </c>
      <c r="G1381" s="2" t="s">
        <v>2236</v>
      </c>
    </row>
    <row r="1382" spans="1:7" x14ac:dyDescent="0.25">
      <c r="A1382" s="2" t="s">
        <v>11</v>
      </c>
      <c r="B1382" s="2" t="s">
        <v>2237</v>
      </c>
      <c r="C1382" s="2" t="str">
        <f>_xlfn.CONCAT(AllFields[[#This Row],[Entity]]," &gt; ",AllFields[[#This Row],[Field Name]])</f>
        <v>Vacancy &gt; Desirable Tag Control 2</v>
      </c>
      <c r="D1382" s="2" t="s">
        <v>74</v>
      </c>
      <c r="E1382" s="2" t="str">
        <f>""</f>
        <v/>
      </c>
      <c r="F1382" s="2" t="s">
        <v>123</v>
      </c>
      <c r="G1382" s="2" t="s">
        <v>2238</v>
      </c>
    </row>
    <row r="1383" spans="1:7" x14ac:dyDescent="0.25">
      <c r="A1383" s="2" t="s">
        <v>11</v>
      </c>
      <c r="B1383" s="2" t="s">
        <v>2239</v>
      </c>
      <c r="C1383" s="2" t="str">
        <f>_xlfn.CONCAT(AllFields[[#This Row],[Entity]]," &gt; ",AllFields[[#This Row],[Field Name]])</f>
        <v>Vacancy &gt; Desirable Tag Control 3</v>
      </c>
      <c r="D1383" s="2" t="s">
        <v>74</v>
      </c>
      <c r="E1383" s="2" t="str">
        <f>""</f>
        <v/>
      </c>
      <c r="F1383" s="2" t="s">
        <v>123</v>
      </c>
      <c r="G1383" s="2" t="s">
        <v>2240</v>
      </c>
    </row>
    <row r="1384" spans="1:7" x14ac:dyDescent="0.25">
      <c r="A1384" s="2" t="s">
        <v>11</v>
      </c>
      <c r="B1384" s="2" t="s">
        <v>2241</v>
      </c>
      <c r="C1384" s="2" t="str">
        <f>_xlfn.CONCAT(AllFields[[#This Row],[Entity]]," &gt; ",AllFields[[#This Row],[Field Name]])</f>
        <v>Vacancy &gt; Desirable Tag Control 4</v>
      </c>
      <c r="D1384" s="2" t="s">
        <v>74</v>
      </c>
      <c r="E1384" s="2" t="str">
        <f>""</f>
        <v/>
      </c>
      <c r="F1384" s="2" t="s">
        <v>123</v>
      </c>
      <c r="G1384" s="2" t="s">
        <v>2242</v>
      </c>
    </row>
    <row r="1385" spans="1:7" x14ac:dyDescent="0.25">
      <c r="A1385" s="2" t="s">
        <v>11</v>
      </c>
      <c r="B1385" s="2" t="s">
        <v>2243</v>
      </c>
      <c r="C1385" s="2" t="str">
        <f>_xlfn.CONCAT(AllFields[[#This Row],[Entity]]," &gt; ",AllFields[[#This Row],[Field Name]])</f>
        <v>Vacancy &gt; Desirable Tag Control Ids</v>
      </c>
      <c r="D1385" s="2" t="s">
        <v>74</v>
      </c>
      <c r="E1385" s="2" t="str">
        <f>""</f>
        <v/>
      </c>
      <c r="F1385" s="2" t="s">
        <v>123</v>
      </c>
      <c r="G1385" s="2" t="s">
        <v>2244</v>
      </c>
    </row>
    <row r="1386" spans="1:7" x14ac:dyDescent="0.25">
      <c r="A1386" s="2" t="s">
        <v>11</v>
      </c>
      <c r="B1386" s="2" t="s">
        <v>2245</v>
      </c>
      <c r="C1386" s="2" t="str">
        <f>_xlfn.CONCAT(AllFields[[#This Row],[Entity]]," &gt; ",AllFields[[#This Row],[Field Name]])</f>
        <v>Vacancy &gt; Email description</v>
      </c>
      <c r="D1386" s="2" t="s">
        <v>74</v>
      </c>
      <c r="E1386" s="2" t="str">
        <f>""</f>
        <v/>
      </c>
      <c r="F1386" s="2" t="s">
        <v>132</v>
      </c>
      <c r="G1386" s="2" t="s">
        <v>2246</v>
      </c>
    </row>
    <row r="1387" spans="1:7" x14ac:dyDescent="0.25">
      <c r="A1387" s="2" t="s">
        <v>11</v>
      </c>
      <c r="B1387" s="2" t="s">
        <v>91</v>
      </c>
      <c r="C1387" s="2" t="str">
        <f>_xlfn.CONCAT(AllFields[[#This Row],[Entity]]," &gt; ",AllFields[[#This Row],[Field Name]])</f>
        <v>Vacancy &gt; Exchange Rate</v>
      </c>
      <c r="D1387" s="2" t="s">
        <v>74</v>
      </c>
      <c r="E1387" s="2" t="str">
        <f>""</f>
        <v/>
      </c>
      <c r="F1387" s="2" t="s">
        <v>92</v>
      </c>
      <c r="G1387" s="2" t="s">
        <v>93</v>
      </c>
    </row>
    <row r="1388" spans="1:7" x14ac:dyDescent="0.25">
      <c r="A1388" s="2" t="s">
        <v>11</v>
      </c>
      <c r="B1388" s="2" t="s">
        <v>2247</v>
      </c>
      <c r="C1388" s="2" t="str">
        <f>_xlfn.CONCAT(AllFields[[#This Row],[Entity]]," &gt; ",AllFields[[#This Row],[Field Name]])</f>
        <v>Vacancy &gt; Exclusive?</v>
      </c>
      <c r="D1388" s="2" t="s">
        <v>74</v>
      </c>
      <c r="E1388" s="2" t="str">
        <f>""</f>
        <v/>
      </c>
      <c r="F1388" s="2" t="s">
        <v>78</v>
      </c>
      <c r="G1388" s="2" t="s">
        <v>2248</v>
      </c>
    </row>
    <row r="1389" spans="1:7" x14ac:dyDescent="0.25">
      <c r="A1389" s="2" t="s">
        <v>11</v>
      </c>
      <c r="B1389" s="2" t="s">
        <v>2249</v>
      </c>
      <c r="C1389" s="2" t="str">
        <f>_xlfn.CONCAT(AllFields[[#This Row],[Entity]]," &gt; ",AllFields[[#This Row],[Field Name]])</f>
        <v>Vacancy &gt; Exclusivity Days</v>
      </c>
      <c r="D1389" s="2" t="s">
        <v>74</v>
      </c>
      <c r="E1389" s="2" t="str">
        <f>""</f>
        <v/>
      </c>
      <c r="F1389" s="2" t="s">
        <v>119</v>
      </c>
      <c r="G1389" s="2" t="s">
        <v>2250</v>
      </c>
    </row>
    <row r="1390" spans="1:7" x14ac:dyDescent="0.25">
      <c r="A1390" s="2" t="s">
        <v>11</v>
      </c>
      <c r="B1390" s="2" t="s">
        <v>2251</v>
      </c>
      <c r="C1390" s="2" t="str">
        <f>_xlfn.CONCAT(AllFields[[#This Row],[Entity]]," &gt; ",AllFields[[#This Row],[Field Name]])</f>
        <v>Vacancy &gt; Exclusivity Review Date</v>
      </c>
      <c r="D1390" s="2" t="s">
        <v>74</v>
      </c>
      <c r="E1390" s="2" t="str">
        <f>""</f>
        <v/>
      </c>
      <c r="F1390" s="2" t="s">
        <v>83</v>
      </c>
      <c r="G1390" s="2" t="s">
        <v>2252</v>
      </c>
    </row>
    <row r="1391" spans="1:7" x14ac:dyDescent="0.25">
      <c r="A1391" s="2" t="s">
        <v>11</v>
      </c>
      <c r="B1391" s="2" t="s">
        <v>2014</v>
      </c>
      <c r="C1391" s="2" t="str">
        <f>_xlfn.CONCAT(AllFields[[#This Row],[Entity]]," &gt; ",AllFields[[#This Row],[Field Name]])</f>
        <v>Vacancy &gt; Fee %</v>
      </c>
      <c r="D1391" s="2" t="s">
        <v>74</v>
      </c>
      <c r="E1391" s="2" t="str">
        <f>""</f>
        <v/>
      </c>
      <c r="F1391" s="2" t="s">
        <v>92</v>
      </c>
      <c r="G1391" s="2" t="s">
        <v>2015</v>
      </c>
    </row>
    <row r="1392" spans="1:7" x14ac:dyDescent="0.25">
      <c r="A1392" s="2" t="s">
        <v>11</v>
      </c>
      <c r="B1392" s="2" t="s">
        <v>2253</v>
      </c>
      <c r="C1392" s="2" t="str">
        <f>_xlfn.CONCAT(AllFields[[#This Row],[Entity]]," &gt; ",AllFields[[#This Row],[Field Name]])</f>
        <v>Vacancy &gt; Fee % Based On</v>
      </c>
      <c r="D1392" s="2" t="s">
        <v>74</v>
      </c>
      <c r="E1392" s="2" t="str">
        <f>""</f>
        <v/>
      </c>
      <c r="F1392" s="2" t="s">
        <v>114</v>
      </c>
      <c r="G1392" s="2" t="s">
        <v>2254</v>
      </c>
    </row>
    <row r="1393" spans="1:7" x14ac:dyDescent="0.25">
      <c r="A1393" s="2" t="s">
        <v>11</v>
      </c>
      <c r="B1393" s="2" t="s">
        <v>1517</v>
      </c>
      <c r="C1393" s="2" t="str">
        <f>_xlfn.CONCAT(AllFields[[#This Row],[Entity]]," &gt; ",AllFields[[#This Row],[Field Name]])</f>
        <v>Vacancy &gt; Fee Based On</v>
      </c>
      <c r="D1393" s="2" t="s">
        <v>74</v>
      </c>
      <c r="E1393" s="2" t="str">
        <f>""</f>
        <v/>
      </c>
      <c r="F1393" s="2" t="s">
        <v>78</v>
      </c>
      <c r="G1393" s="2" t="s">
        <v>1518</v>
      </c>
    </row>
    <row r="1394" spans="1:7" x14ac:dyDescent="0.25">
      <c r="A1394" s="2" t="s">
        <v>11</v>
      </c>
      <c r="B1394" s="2" t="s">
        <v>2255</v>
      </c>
      <c r="C1394" s="2" t="str">
        <f>_xlfn.CONCAT(AllFields[[#This Row],[Entity]]," &gt; ",AllFields[[#This Row],[Field Name]])</f>
        <v>Vacancy &gt; Fee structure</v>
      </c>
      <c r="D1394" s="2" t="s">
        <v>74</v>
      </c>
      <c r="E1394" s="2" t="str">
        <f>""</f>
        <v/>
      </c>
      <c r="F1394" s="2" t="s">
        <v>132</v>
      </c>
      <c r="G1394" s="2" t="s">
        <v>2256</v>
      </c>
    </row>
    <row r="1395" spans="1:7" x14ac:dyDescent="0.25">
      <c r="A1395" s="2" t="s">
        <v>11</v>
      </c>
      <c r="B1395" s="2" t="s">
        <v>2257</v>
      </c>
      <c r="C1395" s="2" t="str">
        <f>_xlfn.CONCAT(AllFields[[#This Row],[Entity]]," &gt; ",AllFields[[#This Row],[Field Name]])</f>
        <v>Vacancy &gt; Fixed Fee</v>
      </c>
      <c r="D1395" s="2" t="s">
        <v>74</v>
      </c>
      <c r="E1395" s="2" t="str">
        <f>""</f>
        <v/>
      </c>
      <c r="F1395" s="2" t="s">
        <v>92</v>
      </c>
      <c r="G1395" s="2" t="s">
        <v>2258</v>
      </c>
    </row>
    <row r="1396" spans="1:7" x14ac:dyDescent="0.25">
      <c r="A1396" s="2" t="s">
        <v>11</v>
      </c>
      <c r="B1396" s="2" t="s">
        <v>2028</v>
      </c>
      <c r="C1396" s="2" t="str">
        <f>_xlfn.CONCAT(AllFields[[#This Row],[Entity]]," &gt; ",AllFields[[#This Row],[Field Name]])</f>
        <v>Vacancy &gt; Furthest Status</v>
      </c>
      <c r="D1396" s="2" t="s">
        <v>74</v>
      </c>
      <c r="E1396" s="2" t="str">
        <f>""</f>
        <v/>
      </c>
      <c r="F1396" s="2" t="s">
        <v>78</v>
      </c>
      <c r="G1396" s="2" t="s">
        <v>2029</v>
      </c>
    </row>
    <row r="1397" spans="1:7" x14ac:dyDescent="0.25">
      <c r="A1397" s="2" t="s">
        <v>11</v>
      </c>
      <c r="B1397" s="2" t="s">
        <v>1528</v>
      </c>
      <c r="C1397" s="2" t="str">
        <f>_xlfn.CONCAT(AllFields[[#This Row],[Entity]]," &gt; ",AllFields[[#This Row],[Field Name]])</f>
        <v>Vacancy &gt; Gross Profit</v>
      </c>
      <c r="D1397" s="2" t="s">
        <v>74</v>
      </c>
      <c r="E1397" s="2" t="str">
        <f>""</f>
        <v/>
      </c>
      <c r="F1397" s="2" t="s">
        <v>92</v>
      </c>
      <c r="G1397" s="2" t="s">
        <v>1529</v>
      </c>
    </row>
    <row r="1398" spans="1:7" x14ac:dyDescent="0.25">
      <c r="A1398" s="2" t="s">
        <v>11</v>
      </c>
      <c r="B1398" s="2" t="s">
        <v>1530</v>
      </c>
      <c r="C1398" s="2" t="str">
        <f>_xlfn.CONCAT(AllFields[[#This Row],[Entity]]," &gt; ",AllFields[[#This Row],[Field Name]])</f>
        <v>Vacancy &gt; Gross Profit Normalised</v>
      </c>
      <c r="D1398" s="2" t="s">
        <v>74</v>
      </c>
      <c r="E1398" s="2" t="str">
        <f>""</f>
        <v/>
      </c>
      <c r="F1398" s="2" t="s">
        <v>107</v>
      </c>
      <c r="G1398" s="2" t="s">
        <v>1531</v>
      </c>
    </row>
    <row r="1399" spans="1:7" x14ac:dyDescent="0.25">
      <c r="A1399" s="2" t="s">
        <v>11</v>
      </c>
      <c r="B1399" s="2" t="s">
        <v>1532</v>
      </c>
      <c r="C1399" s="2" t="str">
        <f>_xlfn.CONCAT(AllFields[[#This Row],[Entity]]," &gt; ",AllFields[[#This Row],[Field Name]])</f>
        <v>Vacancy &gt; Gross Profit Normalised (Base)</v>
      </c>
      <c r="D1399" s="2" t="s">
        <v>74</v>
      </c>
      <c r="E1399" s="2" t="str">
        <f>""</f>
        <v/>
      </c>
      <c r="F1399" s="2" t="s">
        <v>107</v>
      </c>
      <c r="G1399" s="2" t="s">
        <v>1533</v>
      </c>
    </row>
    <row r="1400" spans="1:7" x14ac:dyDescent="0.25">
      <c r="A1400" s="2" t="s">
        <v>11</v>
      </c>
      <c r="B1400" s="2" t="s">
        <v>2259</v>
      </c>
      <c r="C1400" s="2" t="str">
        <f>_xlfn.CONCAT(AllFields[[#This Row],[Entity]]," &gt; ",AllFields[[#This Row],[Field Name]])</f>
        <v>Vacancy &gt; Holiday Days</v>
      </c>
      <c r="D1400" s="2" t="s">
        <v>74</v>
      </c>
      <c r="E1400" s="2" t="str">
        <f>""</f>
        <v/>
      </c>
      <c r="F1400" s="2" t="s">
        <v>119</v>
      </c>
      <c r="G1400" s="2" t="s">
        <v>2260</v>
      </c>
    </row>
    <row r="1401" spans="1:7" x14ac:dyDescent="0.25">
      <c r="A1401" s="2" t="s">
        <v>11</v>
      </c>
      <c r="B1401" s="2" t="s">
        <v>1538</v>
      </c>
      <c r="C1401" s="2" t="str">
        <f>_xlfn.CONCAT(AllFields[[#This Row],[Entity]]," &gt; ",AllFields[[#This Row],[Field Name]])</f>
        <v>Vacancy &gt; Hours</v>
      </c>
      <c r="D1401" s="2" t="s">
        <v>74</v>
      </c>
      <c r="E1401" s="2" t="str">
        <f>""</f>
        <v/>
      </c>
      <c r="F1401" s="2" t="s">
        <v>92</v>
      </c>
      <c r="G1401" s="2" t="s">
        <v>2261</v>
      </c>
    </row>
    <row r="1402" spans="1:7" x14ac:dyDescent="0.25">
      <c r="A1402" s="2" t="s">
        <v>11</v>
      </c>
      <c r="B1402" s="2" t="s">
        <v>175</v>
      </c>
      <c r="C1402" s="2" t="str">
        <f>_xlfn.CONCAT(AllFields[[#This Row],[Entity]]," &gt; ",AllFields[[#This Row],[Field Name]])</f>
        <v>Vacancy &gt; Import Sequence Number</v>
      </c>
      <c r="D1402" s="2" t="s">
        <v>74</v>
      </c>
      <c r="E1402" s="2" t="str">
        <f>""</f>
        <v/>
      </c>
      <c r="F1402" s="2" t="s">
        <v>119</v>
      </c>
      <c r="G1402" s="2" t="s">
        <v>176</v>
      </c>
    </row>
    <row r="1403" spans="1:7" x14ac:dyDescent="0.25">
      <c r="A1403" s="2" t="s">
        <v>11</v>
      </c>
      <c r="B1403" s="2" t="s">
        <v>177</v>
      </c>
      <c r="C1403" s="2" t="str">
        <f>_xlfn.CONCAT(AllFields[[#This Row],[Entity]]," &gt; ",AllFields[[#This Row],[Field Name]])</f>
        <v>Vacancy &gt; Imported Note</v>
      </c>
      <c r="D1403" s="2" t="s">
        <v>74</v>
      </c>
      <c r="E1403" s="2" t="str">
        <f>""</f>
        <v/>
      </c>
      <c r="F1403" s="2" t="s">
        <v>132</v>
      </c>
      <c r="G1403" s="2" t="s">
        <v>178</v>
      </c>
    </row>
    <row r="1404" spans="1:7" x14ac:dyDescent="0.25">
      <c r="A1404" s="2" t="s">
        <v>11</v>
      </c>
      <c r="B1404" s="2" t="s">
        <v>179</v>
      </c>
      <c r="C1404" s="2" t="str">
        <f>_xlfn.CONCAT(AllFields[[#This Row],[Entity]]," &gt; ",AllFields[[#This Row],[Field Name]])</f>
        <v>Vacancy &gt; Imported Record Id</v>
      </c>
      <c r="D1404" s="2" t="s">
        <v>74</v>
      </c>
      <c r="E1404" s="2" t="str">
        <f>""</f>
        <v/>
      </c>
      <c r="F1404" s="2" t="s">
        <v>123</v>
      </c>
      <c r="G1404" s="2" t="s">
        <v>180</v>
      </c>
    </row>
    <row r="1405" spans="1:7" x14ac:dyDescent="0.25">
      <c r="A1405" s="2" t="s">
        <v>11</v>
      </c>
      <c r="B1405" s="2" t="s">
        <v>1548</v>
      </c>
      <c r="C1405" s="2" t="str">
        <f>_xlfn.CONCAT(AllFields[[#This Row],[Entity]]," &gt; ",AllFields[[#This Row],[Field Name]])</f>
        <v>Vacancy &gt; Inheritance Status</v>
      </c>
      <c r="D1405" s="2" t="s">
        <v>74</v>
      </c>
      <c r="E1405" s="2" t="str">
        <f>""</f>
        <v/>
      </c>
      <c r="F1405" s="2" t="s">
        <v>78</v>
      </c>
      <c r="G1405" s="2" t="s">
        <v>1549</v>
      </c>
    </row>
    <row r="1406" spans="1:7" x14ac:dyDescent="0.25">
      <c r="A1406" s="2" t="s">
        <v>11</v>
      </c>
      <c r="B1406" s="2" t="s">
        <v>2262</v>
      </c>
      <c r="C1406" s="2" t="str">
        <f>_xlfn.CONCAT(AllFields[[#This Row],[Entity]]," &gt; ",AllFields[[#This Row],[Field Name]])</f>
        <v>Vacancy &gt; Internal description</v>
      </c>
      <c r="D1406" s="2" t="s">
        <v>74</v>
      </c>
      <c r="E1406" s="2" t="str">
        <f>""</f>
        <v/>
      </c>
      <c r="F1406" s="2" t="s">
        <v>132</v>
      </c>
      <c r="G1406" s="2" t="s">
        <v>2263</v>
      </c>
    </row>
    <row r="1407" spans="1:7" x14ac:dyDescent="0.25">
      <c r="A1407" s="2" t="s">
        <v>11</v>
      </c>
      <c r="B1407" s="2" t="s">
        <v>2264</v>
      </c>
      <c r="C1407" s="2" t="str">
        <f>_xlfn.CONCAT(AllFields[[#This Row],[Entity]]," &gt; ",AllFields[[#This Row],[Field Name]])</f>
        <v>Vacancy &gt; Interview Questions</v>
      </c>
      <c r="D1407" s="2" t="s">
        <v>74</v>
      </c>
      <c r="E1407" s="2" t="str">
        <f>""</f>
        <v/>
      </c>
      <c r="F1407" s="2" t="s">
        <v>123</v>
      </c>
      <c r="G1407" s="2" t="s">
        <v>2265</v>
      </c>
    </row>
    <row r="1408" spans="1:7" x14ac:dyDescent="0.25">
      <c r="A1408" s="2" t="s">
        <v>11</v>
      </c>
      <c r="B1408" s="2" t="s">
        <v>2266</v>
      </c>
      <c r="C1408" s="2" t="str">
        <f>_xlfn.CONCAT(AllFields[[#This Row],[Entity]]," &gt; ",AllFields[[#This Row],[Field Name]])</f>
        <v>Vacancy &gt; Job Duration (Weeks)</v>
      </c>
      <c r="D1408" s="2" t="s">
        <v>74</v>
      </c>
      <c r="E1408" s="2" t="str">
        <f>""</f>
        <v/>
      </c>
      <c r="F1408" s="2" t="s">
        <v>119</v>
      </c>
      <c r="G1408" s="2" t="s">
        <v>2267</v>
      </c>
    </row>
    <row r="1409" spans="1:7" x14ac:dyDescent="0.25">
      <c r="A1409" s="2" t="s">
        <v>11</v>
      </c>
      <c r="B1409" s="2" t="s">
        <v>2268</v>
      </c>
      <c r="C1409" s="2" t="str">
        <f>_xlfn.CONCAT(AllFields[[#This Row],[Entity]]," &gt; ",AllFields[[#This Row],[Field Name]])</f>
        <v>Vacancy &gt; Job Summary (Job Board)</v>
      </c>
      <c r="D1409" s="2" t="s">
        <v>74</v>
      </c>
      <c r="E1409" s="2" t="str">
        <f>""</f>
        <v/>
      </c>
      <c r="F1409" s="2" t="s">
        <v>132</v>
      </c>
      <c r="G1409" s="2" t="s">
        <v>2269</v>
      </c>
    </row>
    <row r="1410" spans="1:7" x14ac:dyDescent="0.25">
      <c r="A1410" s="2" t="s">
        <v>11</v>
      </c>
      <c r="B1410" s="2" t="s">
        <v>962</v>
      </c>
      <c r="C1410" s="2" t="str">
        <f>_xlfn.CONCAT(AllFields[[#This Row],[Entity]]," &gt; ",AllFields[[#This Row],[Field Name]])</f>
        <v>Vacancy &gt; Job Title</v>
      </c>
      <c r="D1410" s="2" t="s">
        <v>74</v>
      </c>
      <c r="E1410" s="2" t="str">
        <f>""</f>
        <v/>
      </c>
      <c r="F1410" s="2" t="s">
        <v>123</v>
      </c>
      <c r="G1410" s="2" t="s">
        <v>2270</v>
      </c>
    </row>
    <row r="1411" spans="1:7" x14ac:dyDescent="0.25">
      <c r="A1411" s="2" t="s">
        <v>11</v>
      </c>
      <c r="B1411" s="2" t="s">
        <v>451</v>
      </c>
      <c r="C1411" s="2" t="str">
        <f>_xlfn.CONCAT(AllFields[[#This Row],[Entity]]," &gt; ",AllFields[[#This Row],[Field Name]])</f>
        <v>Vacancy &gt; Last Approved</v>
      </c>
      <c r="D1411" s="2" t="s">
        <v>74</v>
      </c>
      <c r="E1411" s="2" t="str">
        <f>""</f>
        <v/>
      </c>
      <c r="F1411" s="2" t="s">
        <v>83</v>
      </c>
      <c r="G1411" s="2" t="s">
        <v>452</v>
      </c>
    </row>
    <row r="1412" spans="1:7" x14ac:dyDescent="0.25">
      <c r="A1412" s="2" t="s">
        <v>11</v>
      </c>
      <c r="B1412" s="2" t="s">
        <v>98</v>
      </c>
      <c r="C1412" s="2" t="str">
        <f>_xlfn.CONCAT(AllFields[[#This Row],[Entity]]," &gt; ",AllFields[[#This Row],[Field Name]])</f>
        <v>Vacancy &gt; Last Approved On</v>
      </c>
      <c r="D1412" s="2" t="s">
        <v>74</v>
      </c>
      <c r="E1412" s="2" t="str">
        <f>""</f>
        <v/>
      </c>
      <c r="F1412" s="2" t="s">
        <v>83</v>
      </c>
      <c r="G1412" s="2" t="s">
        <v>99</v>
      </c>
    </row>
    <row r="1413" spans="1:7" x14ac:dyDescent="0.25">
      <c r="A1413" s="2" t="s">
        <v>11</v>
      </c>
      <c r="B1413" s="2" t="s">
        <v>100</v>
      </c>
      <c r="C1413" s="2" t="str">
        <f>_xlfn.CONCAT(AllFields[[#This Row],[Entity]]," &gt; ",AllFields[[#This Row],[Field Name]])</f>
        <v>Vacancy &gt; Last Pending Approval</v>
      </c>
      <c r="D1413" s="2" t="s">
        <v>74</v>
      </c>
      <c r="E1413" s="2" t="str">
        <f>""</f>
        <v/>
      </c>
      <c r="F1413" s="2" t="s">
        <v>83</v>
      </c>
      <c r="G1413" s="2" t="s">
        <v>101</v>
      </c>
    </row>
    <row r="1414" spans="1:7" x14ac:dyDescent="0.25">
      <c r="A1414" s="2" t="s">
        <v>11</v>
      </c>
      <c r="B1414" s="2" t="s">
        <v>102</v>
      </c>
      <c r="C1414" s="2" t="str">
        <f>_xlfn.CONCAT(AllFields[[#This Row],[Entity]]," &gt; ",AllFields[[#This Row],[Field Name]])</f>
        <v>Vacancy &gt; Last Rejected</v>
      </c>
      <c r="D1414" s="2" t="s">
        <v>74</v>
      </c>
      <c r="E1414" s="2" t="str">
        <f>""</f>
        <v/>
      </c>
      <c r="F1414" s="2" t="s">
        <v>83</v>
      </c>
      <c r="G1414" s="2" t="s">
        <v>103</v>
      </c>
    </row>
    <row r="1415" spans="1:7" x14ac:dyDescent="0.25">
      <c r="A1415" s="2" t="s">
        <v>11</v>
      </c>
      <c r="B1415" s="2" t="s">
        <v>2271</v>
      </c>
      <c r="C1415" s="2" t="str">
        <f>_xlfn.CONCAT(AllFields[[#This Row],[Entity]]," &gt; ",AllFields[[#This Row],[Field Name]])</f>
        <v>Vacancy &gt; Location</v>
      </c>
      <c r="D1415" s="2" t="s">
        <v>74</v>
      </c>
      <c r="E1415" s="2" t="str">
        <f>""</f>
        <v/>
      </c>
      <c r="F1415" s="2" t="s">
        <v>132</v>
      </c>
      <c r="G1415" s="2" t="s">
        <v>2272</v>
      </c>
    </row>
    <row r="1416" spans="1:7" x14ac:dyDescent="0.25">
      <c r="A1416" s="2" t="s">
        <v>11</v>
      </c>
      <c r="B1416" s="2" t="s">
        <v>2273</v>
      </c>
      <c r="C1416" s="2" t="str">
        <f>_xlfn.CONCAT(AllFields[[#This Row],[Entity]]," &gt; ",AllFields[[#This Row],[Field Name]])</f>
        <v>Vacancy &gt; Mandatory Tag Control 0</v>
      </c>
      <c r="D1416" s="2" t="s">
        <v>74</v>
      </c>
      <c r="E1416" s="2" t="str">
        <f>""</f>
        <v/>
      </c>
      <c r="F1416" s="2" t="s">
        <v>123</v>
      </c>
      <c r="G1416" s="2" t="s">
        <v>2274</v>
      </c>
    </row>
    <row r="1417" spans="1:7" x14ac:dyDescent="0.25">
      <c r="A1417" s="2" t="s">
        <v>11</v>
      </c>
      <c r="B1417" s="2" t="s">
        <v>2275</v>
      </c>
      <c r="C1417" s="2" t="str">
        <f>_xlfn.CONCAT(AllFields[[#This Row],[Entity]]," &gt; ",AllFields[[#This Row],[Field Name]])</f>
        <v>Vacancy &gt; Mandatory Tag Control 1</v>
      </c>
      <c r="D1417" s="2" t="s">
        <v>74</v>
      </c>
      <c r="E1417" s="2" t="str">
        <f>""</f>
        <v/>
      </c>
      <c r="F1417" s="2" t="s">
        <v>123</v>
      </c>
      <c r="G1417" s="2" t="s">
        <v>2276</v>
      </c>
    </row>
    <row r="1418" spans="1:7" x14ac:dyDescent="0.25">
      <c r="A1418" s="2" t="s">
        <v>11</v>
      </c>
      <c r="B1418" s="2" t="s">
        <v>2277</v>
      </c>
      <c r="C1418" s="2" t="str">
        <f>_xlfn.CONCAT(AllFields[[#This Row],[Entity]]," &gt; ",AllFields[[#This Row],[Field Name]])</f>
        <v>Vacancy &gt; Mandatory Tag Control 2</v>
      </c>
      <c r="D1418" s="2" t="s">
        <v>74</v>
      </c>
      <c r="E1418" s="2" t="str">
        <f>""</f>
        <v/>
      </c>
      <c r="F1418" s="2" t="s">
        <v>123</v>
      </c>
      <c r="G1418" s="2" t="s">
        <v>2278</v>
      </c>
    </row>
    <row r="1419" spans="1:7" x14ac:dyDescent="0.25">
      <c r="A1419" s="2" t="s">
        <v>11</v>
      </c>
      <c r="B1419" s="2" t="s">
        <v>2279</v>
      </c>
      <c r="C1419" s="2" t="str">
        <f>_xlfn.CONCAT(AllFields[[#This Row],[Entity]]," &gt; ",AllFields[[#This Row],[Field Name]])</f>
        <v>Vacancy &gt; Mandatory Tag Control 3</v>
      </c>
      <c r="D1419" s="2" t="s">
        <v>74</v>
      </c>
      <c r="E1419" s="2" t="str">
        <f>""</f>
        <v/>
      </c>
      <c r="F1419" s="2" t="s">
        <v>123</v>
      </c>
      <c r="G1419" s="2" t="s">
        <v>2280</v>
      </c>
    </row>
    <row r="1420" spans="1:7" x14ac:dyDescent="0.25">
      <c r="A1420" s="2" t="s">
        <v>11</v>
      </c>
      <c r="B1420" s="2" t="s">
        <v>2281</v>
      </c>
      <c r="C1420" s="2" t="str">
        <f>_xlfn.CONCAT(AllFields[[#This Row],[Entity]]," &gt; ",AllFields[[#This Row],[Field Name]])</f>
        <v>Vacancy &gt; Mandatory Tag Control 4</v>
      </c>
      <c r="D1420" s="2" t="s">
        <v>74</v>
      </c>
      <c r="E1420" s="2" t="str">
        <f>""</f>
        <v/>
      </c>
      <c r="F1420" s="2" t="s">
        <v>123</v>
      </c>
      <c r="G1420" s="2" t="s">
        <v>2282</v>
      </c>
    </row>
    <row r="1421" spans="1:7" x14ac:dyDescent="0.25">
      <c r="A1421" s="2" t="s">
        <v>11</v>
      </c>
      <c r="B1421" s="2" t="s">
        <v>2283</v>
      </c>
      <c r="C1421" s="2" t="str">
        <f>_xlfn.CONCAT(AllFields[[#This Row],[Entity]]," &gt; ",AllFields[[#This Row],[Field Name]])</f>
        <v>Vacancy &gt; Mandatory Tag Control Ids</v>
      </c>
      <c r="D1421" s="2" t="s">
        <v>74</v>
      </c>
      <c r="E1421" s="2" t="str">
        <f>""</f>
        <v/>
      </c>
      <c r="F1421" s="2" t="s">
        <v>123</v>
      </c>
      <c r="G1421" s="2" t="s">
        <v>2284</v>
      </c>
    </row>
    <row r="1422" spans="1:7" x14ac:dyDescent="0.25">
      <c r="A1422" s="2" t="s">
        <v>11</v>
      </c>
      <c r="B1422" s="2" t="s">
        <v>111</v>
      </c>
      <c r="C1422" s="2" t="str">
        <f>_xlfn.CONCAT(AllFields[[#This Row],[Entity]]," &gt; ",AllFields[[#This Row],[Field Name]])</f>
        <v>Vacancy &gt; Margin %</v>
      </c>
      <c r="D1422" s="2" t="s">
        <v>74</v>
      </c>
      <c r="E1422" s="2" t="str">
        <f>""</f>
        <v/>
      </c>
      <c r="F1422" s="2" t="s">
        <v>92</v>
      </c>
      <c r="G1422" s="2" t="s">
        <v>112</v>
      </c>
    </row>
    <row r="1423" spans="1:7" x14ac:dyDescent="0.25">
      <c r="A1423" s="2" t="s">
        <v>11</v>
      </c>
      <c r="B1423" s="2" t="s">
        <v>1590</v>
      </c>
      <c r="C1423" s="2" t="str">
        <f>_xlfn.CONCAT(AllFields[[#This Row],[Entity]]," &gt; ",AllFields[[#This Row],[Field Name]])</f>
        <v>Vacancy &gt; Margin Value</v>
      </c>
      <c r="D1423" s="2" t="s">
        <v>74</v>
      </c>
      <c r="E1423" s="2" t="str">
        <f>""</f>
        <v/>
      </c>
      <c r="F1423" s="2" t="s">
        <v>92</v>
      </c>
      <c r="G1423" s="2" t="s">
        <v>1591</v>
      </c>
    </row>
    <row r="1424" spans="1:7" x14ac:dyDescent="0.25">
      <c r="A1424" s="2" t="s">
        <v>11</v>
      </c>
      <c r="B1424" s="2" t="s">
        <v>1592</v>
      </c>
      <c r="C1424" s="2" t="str">
        <f>_xlfn.CONCAT(AllFields[[#This Row],[Entity]]," &gt; ",AllFields[[#This Row],[Field Name]])</f>
        <v>Vacancy &gt; Margin Value Normalised</v>
      </c>
      <c r="D1424" s="2" t="s">
        <v>74</v>
      </c>
      <c r="E1424" s="2" t="str">
        <f>""</f>
        <v/>
      </c>
      <c r="F1424" s="2" t="s">
        <v>107</v>
      </c>
      <c r="G1424" s="2" t="s">
        <v>1593</v>
      </c>
    </row>
    <row r="1425" spans="1:7" x14ac:dyDescent="0.25">
      <c r="A1425" s="2" t="s">
        <v>11</v>
      </c>
      <c r="B1425" s="2" t="s">
        <v>1594</v>
      </c>
      <c r="C1425" s="2" t="str">
        <f>_xlfn.CONCAT(AllFields[[#This Row],[Entity]]," &gt; ",AllFields[[#This Row],[Field Name]])</f>
        <v>Vacancy &gt; Margin Value Normalised (Base)</v>
      </c>
      <c r="D1425" s="2" t="s">
        <v>74</v>
      </c>
      <c r="E1425" s="2" t="str">
        <f>""</f>
        <v/>
      </c>
      <c r="F1425" s="2" t="s">
        <v>107</v>
      </c>
      <c r="G1425" s="2" t="s">
        <v>1595</v>
      </c>
    </row>
    <row r="1426" spans="1:7" x14ac:dyDescent="0.25">
      <c r="A1426" s="2" t="s">
        <v>11</v>
      </c>
      <c r="B1426" s="2" t="s">
        <v>1596</v>
      </c>
      <c r="C1426" s="2" t="str">
        <f>_xlfn.CONCAT(AllFields[[#This Row],[Entity]]," &gt; ",AllFields[[#This Row],[Field Name]])</f>
        <v>Vacancy &gt; Markup %</v>
      </c>
      <c r="D1426" s="2" t="s">
        <v>74</v>
      </c>
      <c r="E1426" s="2" t="str">
        <f>""</f>
        <v/>
      </c>
      <c r="F1426" s="2" t="s">
        <v>92</v>
      </c>
      <c r="G1426" s="2" t="s">
        <v>117</v>
      </c>
    </row>
    <row r="1427" spans="1:7" x14ac:dyDescent="0.25">
      <c r="A1427" s="2" t="s">
        <v>11</v>
      </c>
      <c r="B1427" s="2" t="s">
        <v>2285</v>
      </c>
      <c r="C1427" s="2" t="str">
        <f>_xlfn.CONCAT(AllFields[[#This Row],[Entity]]," &gt; ",AllFields[[#This Row],[Field Name]])</f>
        <v>Vacancy &gt; Medical Insurance</v>
      </c>
      <c r="D1427" s="2" t="s">
        <v>74</v>
      </c>
      <c r="E1427" s="2" t="str">
        <f>""</f>
        <v/>
      </c>
      <c r="F1427" s="2" t="s">
        <v>114</v>
      </c>
      <c r="G1427" s="2" t="s">
        <v>2286</v>
      </c>
    </row>
    <row r="1428" spans="1:7" x14ac:dyDescent="0.25">
      <c r="A1428" s="2" t="s">
        <v>11</v>
      </c>
      <c r="B1428" s="2" t="s">
        <v>121</v>
      </c>
      <c r="C1428" s="2" t="str">
        <f>_xlfn.CONCAT(AllFields[[#This Row],[Entity]]," &gt; ",AllFields[[#This Row],[Field Name]])</f>
        <v>Vacancy &gt; Modified On</v>
      </c>
      <c r="D1428" s="2" t="s">
        <v>74</v>
      </c>
      <c r="E1428" s="2" t="str">
        <f>""</f>
        <v/>
      </c>
      <c r="F1428" s="2" t="s">
        <v>83</v>
      </c>
      <c r="G1428" s="2" t="s">
        <v>122</v>
      </c>
    </row>
    <row r="1429" spans="1:7" x14ac:dyDescent="0.25">
      <c r="A1429" s="2" t="s">
        <v>11</v>
      </c>
      <c r="B1429" s="2" t="s">
        <v>2287</v>
      </c>
      <c r="C1429" s="2" t="str">
        <f>_xlfn.CONCAT(AllFields[[#This Row],[Entity]]," &gt; ",AllFields[[#This Row],[Field Name]])</f>
        <v>Vacancy &gt; Most recent cascade</v>
      </c>
      <c r="D1429" s="2" t="s">
        <v>74</v>
      </c>
      <c r="E1429" s="2" t="str">
        <f>""</f>
        <v/>
      </c>
      <c r="F1429" s="2" t="s">
        <v>83</v>
      </c>
      <c r="G1429" s="2" t="s">
        <v>2288</v>
      </c>
    </row>
    <row r="1430" spans="1:7" x14ac:dyDescent="0.25">
      <c r="A1430" s="2" t="s">
        <v>11</v>
      </c>
      <c r="B1430" s="2" t="s">
        <v>1601</v>
      </c>
      <c r="C1430" s="2" t="str">
        <f>_xlfn.CONCAT(AllFields[[#This Row],[Entity]]," &gt; ",AllFields[[#This Row],[Field Name]])</f>
        <v>Vacancy &gt; Multi Currency Xml</v>
      </c>
      <c r="D1430" s="2" t="s">
        <v>74</v>
      </c>
      <c r="E1430" s="2" t="str">
        <f>""</f>
        <v/>
      </c>
      <c r="F1430" s="2" t="s">
        <v>132</v>
      </c>
      <c r="G1430" s="2" t="s">
        <v>1602</v>
      </c>
    </row>
    <row r="1431" spans="1:7" x14ac:dyDescent="0.25">
      <c r="A1431" s="2" t="s">
        <v>11</v>
      </c>
      <c r="B1431" s="2" t="s">
        <v>57</v>
      </c>
      <c r="C1431" s="2" t="str">
        <f>_xlfn.CONCAT(AllFields[[#This Row],[Entity]]," &gt; ",AllFields[[#This Row],[Field Name]])</f>
        <v>Vacancy &gt; Name</v>
      </c>
      <c r="D1431" s="2" t="s">
        <v>74</v>
      </c>
      <c r="E1431" s="2" t="str">
        <f>""</f>
        <v/>
      </c>
      <c r="F1431" s="2" t="s">
        <v>123</v>
      </c>
      <c r="G1431" s="2" t="s">
        <v>185</v>
      </c>
    </row>
    <row r="1432" spans="1:7" x14ac:dyDescent="0.25">
      <c r="A1432" s="2" t="s">
        <v>11</v>
      </c>
      <c r="B1432" s="2" t="s">
        <v>1607</v>
      </c>
      <c r="C1432" s="2" t="str">
        <f>_xlfn.CONCAT(AllFields[[#This Row],[Entity]]," &gt; ",AllFields[[#This Row],[Field Name]])</f>
        <v>Vacancy &gt; Number of Days</v>
      </c>
      <c r="D1432" s="2" t="s">
        <v>74</v>
      </c>
      <c r="E1432" s="2" t="str">
        <f>""</f>
        <v/>
      </c>
      <c r="F1432" s="2" t="s">
        <v>92</v>
      </c>
      <c r="G1432" s="2" t="s">
        <v>1608</v>
      </c>
    </row>
    <row r="1433" spans="1:7" x14ac:dyDescent="0.25">
      <c r="A1433" s="2" t="s">
        <v>11</v>
      </c>
      <c r="B1433" s="2" t="s">
        <v>1609</v>
      </c>
      <c r="C1433" s="2" t="str">
        <f>_xlfn.CONCAT(AllFields[[#This Row],[Entity]]," &gt; ",AllFields[[#This Row],[Field Name]])</f>
        <v>Vacancy &gt; Number of Hours</v>
      </c>
      <c r="D1433" s="2" t="s">
        <v>74</v>
      </c>
      <c r="E1433" s="2" t="str">
        <f>""</f>
        <v/>
      </c>
      <c r="F1433" s="2" t="s">
        <v>92</v>
      </c>
      <c r="G1433" s="2" t="s">
        <v>1610</v>
      </c>
    </row>
    <row r="1434" spans="1:7" x14ac:dyDescent="0.25">
      <c r="A1434" s="2" t="s">
        <v>11</v>
      </c>
      <c r="B1434" s="2" t="s">
        <v>1611</v>
      </c>
      <c r="C1434" s="2" t="str">
        <f>_xlfn.CONCAT(AllFields[[#This Row],[Entity]]," &gt; ",AllFields[[#This Row],[Field Name]])</f>
        <v>Vacancy &gt; Number of Months</v>
      </c>
      <c r="D1434" s="2" t="s">
        <v>74</v>
      </c>
      <c r="E1434" s="2" t="str">
        <f>""</f>
        <v/>
      </c>
      <c r="F1434" s="2" t="s">
        <v>92</v>
      </c>
      <c r="G1434" s="2" t="s">
        <v>1612</v>
      </c>
    </row>
    <row r="1435" spans="1:7" x14ac:dyDescent="0.25">
      <c r="A1435" s="2" t="s">
        <v>11</v>
      </c>
      <c r="B1435" s="2" t="s">
        <v>2289</v>
      </c>
      <c r="C1435" s="2" t="str">
        <f>_xlfn.CONCAT(AllFields[[#This Row],[Entity]]," &gt; ",AllFields[[#This Row],[Field Name]])</f>
        <v>Vacancy &gt; Number of positions</v>
      </c>
      <c r="D1435" s="2" t="s">
        <v>74</v>
      </c>
      <c r="E1435" s="2" t="str">
        <f>""</f>
        <v/>
      </c>
      <c r="F1435" s="2" t="s">
        <v>119</v>
      </c>
      <c r="G1435" s="2" t="s">
        <v>2290</v>
      </c>
    </row>
    <row r="1436" spans="1:7" x14ac:dyDescent="0.25">
      <c r="A1436" s="2" t="s">
        <v>11</v>
      </c>
      <c r="B1436" s="2" t="s">
        <v>2291</v>
      </c>
      <c r="C1436" s="2" t="str">
        <f>_xlfn.CONCAT(AllFields[[#This Row],[Entity]]," &gt; ",AllFields[[#This Row],[Field Name]])</f>
        <v>Vacancy &gt; Number of positions remaining</v>
      </c>
      <c r="D1436" s="2" t="s">
        <v>74</v>
      </c>
      <c r="E1436" s="2" t="str">
        <f>""</f>
        <v/>
      </c>
      <c r="F1436" s="2" t="s">
        <v>119</v>
      </c>
      <c r="G1436" s="2" t="s">
        <v>2292</v>
      </c>
    </row>
    <row r="1437" spans="1:7" x14ac:dyDescent="0.25">
      <c r="A1437" s="2" t="s">
        <v>11</v>
      </c>
      <c r="B1437" s="2" t="s">
        <v>1613</v>
      </c>
      <c r="C1437" s="2" t="str">
        <f>_xlfn.CONCAT(AllFields[[#This Row],[Entity]]," &gt; ",AllFields[[#This Row],[Field Name]])</f>
        <v>Vacancy &gt; Number of Weeks</v>
      </c>
      <c r="D1437" s="2" t="s">
        <v>74</v>
      </c>
      <c r="E1437" s="2" t="str">
        <f>""</f>
        <v/>
      </c>
      <c r="F1437" s="2" t="s">
        <v>92</v>
      </c>
      <c r="G1437" s="2" t="s">
        <v>2293</v>
      </c>
    </row>
    <row r="1438" spans="1:7" x14ac:dyDescent="0.25">
      <c r="A1438" s="2" t="s">
        <v>11</v>
      </c>
      <c r="B1438" s="2" t="s">
        <v>491</v>
      </c>
      <c r="C1438" s="2" t="str">
        <f>_xlfn.CONCAT(AllFields[[#This Row],[Entity]]," &gt; ",AllFields[[#This Row],[Field Name]])</f>
        <v>Vacancy &gt; Numeric User Field 1</v>
      </c>
      <c r="D1438" s="2" t="s">
        <v>74</v>
      </c>
      <c r="E1438" s="2" t="str">
        <f>""</f>
        <v/>
      </c>
      <c r="F1438" s="2" t="s">
        <v>92</v>
      </c>
      <c r="G1438" s="2" t="s">
        <v>492</v>
      </c>
    </row>
    <row r="1439" spans="1:7" x14ac:dyDescent="0.25">
      <c r="A1439" s="2" t="s">
        <v>11</v>
      </c>
      <c r="B1439" s="2" t="s">
        <v>493</v>
      </c>
      <c r="C1439" s="2" t="str">
        <f>_xlfn.CONCAT(AllFields[[#This Row],[Entity]]," &gt; ",AllFields[[#This Row],[Field Name]])</f>
        <v>Vacancy &gt; Numeric User Field 2</v>
      </c>
      <c r="D1439" s="2" t="s">
        <v>74</v>
      </c>
      <c r="E1439" s="2" t="str">
        <f>""</f>
        <v/>
      </c>
      <c r="F1439" s="2" t="s">
        <v>92</v>
      </c>
      <c r="G1439" s="2" t="s">
        <v>494</v>
      </c>
    </row>
    <row r="1440" spans="1:7" x14ac:dyDescent="0.25">
      <c r="A1440" s="2" t="s">
        <v>11</v>
      </c>
      <c r="B1440" s="2" t="s">
        <v>495</v>
      </c>
      <c r="C1440" s="2" t="str">
        <f>_xlfn.CONCAT(AllFields[[#This Row],[Entity]]," &gt; ",AllFields[[#This Row],[Field Name]])</f>
        <v>Vacancy &gt; Numeric User Field 3</v>
      </c>
      <c r="D1440" s="2" t="s">
        <v>74</v>
      </c>
      <c r="E1440" s="2" t="str">
        <f>""</f>
        <v/>
      </c>
      <c r="F1440" s="2" t="s">
        <v>92</v>
      </c>
      <c r="G1440" s="2" t="s">
        <v>496</v>
      </c>
    </row>
    <row r="1441" spans="1:7" x14ac:dyDescent="0.25">
      <c r="A1441" s="2" t="s">
        <v>11</v>
      </c>
      <c r="B1441" s="2" t="s">
        <v>497</v>
      </c>
      <c r="C1441" s="2" t="str">
        <f>_xlfn.CONCAT(AllFields[[#This Row],[Entity]]," &gt; ",AllFields[[#This Row],[Field Name]])</f>
        <v>Vacancy &gt; Numeric User Field 4</v>
      </c>
      <c r="D1441" s="2" t="s">
        <v>74</v>
      </c>
      <c r="E1441" s="2" t="str">
        <f>""</f>
        <v/>
      </c>
      <c r="F1441" s="2" t="s">
        <v>92</v>
      </c>
      <c r="G1441" s="2" t="s">
        <v>498</v>
      </c>
    </row>
    <row r="1442" spans="1:7" x14ac:dyDescent="0.25">
      <c r="A1442" s="2" t="s">
        <v>11</v>
      </c>
      <c r="B1442" s="2" t="s">
        <v>499</v>
      </c>
      <c r="C1442" s="2" t="str">
        <f>_xlfn.CONCAT(AllFields[[#This Row],[Entity]]," &gt; ",AllFields[[#This Row],[Field Name]])</f>
        <v>Vacancy &gt; Numeric User Field 5</v>
      </c>
      <c r="D1442" s="2" t="s">
        <v>74</v>
      </c>
      <c r="E1442" s="2" t="str">
        <f>""</f>
        <v/>
      </c>
      <c r="F1442" s="2" t="s">
        <v>92</v>
      </c>
      <c r="G1442" s="2" t="s">
        <v>500</v>
      </c>
    </row>
    <row r="1443" spans="1:7" x14ac:dyDescent="0.25">
      <c r="A1443" s="2" t="s">
        <v>11</v>
      </c>
      <c r="B1443" s="2" t="s">
        <v>1651</v>
      </c>
      <c r="C1443" s="2" t="str">
        <f>_xlfn.CONCAT(AllFields[[#This Row],[Entity]]," &gt; ",AllFields[[#This Row],[Field Name]])</f>
        <v>Vacancy &gt; Pay</v>
      </c>
      <c r="D1443" s="2" t="s">
        <v>74</v>
      </c>
      <c r="E1443" s="2" t="str">
        <f>""</f>
        <v/>
      </c>
      <c r="F1443" s="2" t="s">
        <v>92</v>
      </c>
      <c r="G1443" s="2" t="s">
        <v>1652</v>
      </c>
    </row>
    <row r="1444" spans="1:7" x14ac:dyDescent="0.25">
      <c r="A1444" s="2" t="s">
        <v>11</v>
      </c>
      <c r="B1444" s="2" t="s">
        <v>1657</v>
      </c>
      <c r="C1444" s="2" t="str">
        <f>_xlfn.CONCAT(AllFields[[#This Row],[Entity]]," &gt; ",AllFields[[#This Row],[Field Name]])</f>
        <v>Vacancy &gt; Pay Normalised</v>
      </c>
      <c r="D1444" s="2" t="s">
        <v>74</v>
      </c>
      <c r="E1444" s="2" t="str">
        <f>""</f>
        <v/>
      </c>
      <c r="F1444" s="2" t="s">
        <v>107</v>
      </c>
      <c r="G1444" s="2" t="s">
        <v>1658</v>
      </c>
    </row>
    <row r="1445" spans="1:7" x14ac:dyDescent="0.25">
      <c r="A1445" s="2" t="s">
        <v>11</v>
      </c>
      <c r="B1445" s="2" t="s">
        <v>1659</v>
      </c>
      <c r="C1445" s="2" t="str">
        <f>_xlfn.CONCAT(AllFields[[#This Row],[Entity]]," &gt; ",AllFields[[#This Row],[Field Name]])</f>
        <v>Vacancy &gt; Pay Normalised (Base)</v>
      </c>
      <c r="D1445" s="2" t="s">
        <v>74</v>
      </c>
      <c r="E1445" s="2" t="str">
        <f>""</f>
        <v/>
      </c>
      <c r="F1445" s="2" t="s">
        <v>107</v>
      </c>
      <c r="G1445" s="2" t="s">
        <v>1660</v>
      </c>
    </row>
    <row r="1446" spans="1:7" x14ac:dyDescent="0.25">
      <c r="A1446" s="2" t="s">
        <v>11</v>
      </c>
      <c r="B1446" s="2" t="s">
        <v>2294</v>
      </c>
      <c r="C1446" s="2" t="str">
        <f>_xlfn.CONCAT(AllFields[[#This Row],[Entity]]," &gt; ",AllFields[[#This Row],[Field Name]])</f>
        <v>Vacancy &gt; Pension Scheme</v>
      </c>
      <c r="D1446" s="2" t="s">
        <v>74</v>
      </c>
      <c r="E1446" s="2" t="str">
        <f>""</f>
        <v/>
      </c>
      <c r="F1446" s="2" t="s">
        <v>114</v>
      </c>
      <c r="G1446" s="2" t="s">
        <v>2295</v>
      </c>
    </row>
    <row r="1447" spans="1:7" x14ac:dyDescent="0.25">
      <c r="A1447" s="2" t="s">
        <v>11</v>
      </c>
      <c r="B1447" s="2" t="s">
        <v>1065</v>
      </c>
      <c r="C1447" s="2" t="str">
        <f>_xlfn.CONCAT(AllFields[[#This Row],[Entity]]," &gt; ",AllFields[[#This Row],[Field Name]])</f>
        <v>Vacancy &gt; Per</v>
      </c>
      <c r="D1447" s="2" t="s">
        <v>74</v>
      </c>
      <c r="E1447" s="2" t="str">
        <f>""</f>
        <v/>
      </c>
      <c r="F1447" s="2" t="s">
        <v>78</v>
      </c>
      <c r="G1447" s="2" t="s">
        <v>2296</v>
      </c>
    </row>
    <row r="1448" spans="1:7" x14ac:dyDescent="0.25">
      <c r="A1448" s="2" t="s">
        <v>11</v>
      </c>
      <c r="B1448" s="2" t="s">
        <v>1675</v>
      </c>
      <c r="C1448" s="2" t="str">
        <f>_xlfn.CONCAT(AllFields[[#This Row],[Entity]]," &gt; ",AllFields[[#This Row],[Field Name]])</f>
        <v>Vacancy &gt; Permanent Fee</v>
      </c>
      <c r="D1448" s="2" t="s">
        <v>74</v>
      </c>
      <c r="E1448" s="2" t="str">
        <f>""</f>
        <v/>
      </c>
      <c r="F1448" s="2" t="s">
        <v>92</v>
      </c>
      <c r="G1448" s="2" t="s">
        <v>1676</v>
      </c>
    </row>
    <row r="1449" spans="1:7" x14ac:dyDescent="0.25">
      <c r="A1449" s="2" t="s">
        <v>11</v>
      </c>
      <c r="B1449" s="2" t="s">
        <v>1679</v>
      </c>
      <c r="C1449" s="2" t="str">
        <f>_xlfn.CONCAT(AllFields[[#This Row],[Entity]]," &gt; ",AllFields[[#This Row],[Field Name]])</f>
        <v>Vacancy &gt; Permanent Fee Normalised</v>
      </c>
      <c r="D1449" s="2" t="s">
        <v>74</v>
      </c>
      <c r="E1449" s="2" t="str">
        <f>""</f>
        <v/>
      </c>
      <c r="F1449" s="2" t="s">
        <v>107</v>
      </c>
      <c r="G1449" s="2" t="s">
        <v>1680</v>
      </c>
    </row>
    <row r="1450" spans="1:7" x14ac:dyDescent="0.25">
      <c r="A1450" s="2" t="s">
        <v>11</v>
      </c>
      <c r="B1450" s="2" t="s">
        <v>1681</v>
      </c>
      <c r="C1450" s="2" t="str">
        <f>_xlfn.CONCAT(AllFields[[#This Row],[Entity]]," &gt; ",AllFields[[#This Row],[Field Name]])</f>
        <v>Vacancy &gt; Permanent Fee Normalised (Base)</v>
      </c>
      <c r="D1450" s="2" t="s">
        <v>74</v>
      </c>
      <c r="E1450" s="2" t="str">
        <f>""</f>
        <v/>
      </c>
      <c r="F1450" s="2" t="s">
        <v>107</v>
      </c>
      <c r="G1450" s="2" t="s">
        <v>1682</v>
      </c>
    </row>
    <row r="1451" spans="1:7" x14ac:dyDescent="0.25">
      <c r="A1451" s="2" t="s">
        <v>11</v>
      </c>
      <c r="B1451" s="2" t="s">
        <v>1683</v>
      </c>
      <c r="C1451" s="2" t="str">
        <f>_xlfn.CONCAT(AllFields[[#This Row],[Entity]]," &gt; ",AllFields[[#This Row],[Field Name]])</f>
        <v>Vacancy &gt; Permanent Package Value</v>
      </c>
      <c r="D1451" s="2" t="s">
        <v>74</v>
      </c>
      <c r="E1451" s="2" t="str">
        <f>""</f>
        <v/>
      </c>
      <c r="F1451" s="2" t="s">
        <v>92</v>
      </c>
      <c r="G1451" s="2" t="s">
        <v>1684</v>
      </c>
    </row>
    <row r="1452" spans="1:7" x14ac:dyDescent="0.25">
      <c r="A1452" s="2" t="s">
        <v>11</v>
      </c>
      <c r="B1452" s="2" t="s">
        <v>1685</v>
      </c>
      <c r="C1452" s="2" t="str">
        <f>_xlfn.CONCAT(AllFields[[#This Row],[Entity]]," &gt; ",AllFields[[#This Row],[Field Name]])</f>
        <v>Vacancy &gt; Permanent Package Value Normalised</v>
      </c>
      <c r="D1452" s="2" t="s">
        <v>74</v>
      </c>
      <c r="E1452" s="2" t="str">
        <f>""</f>
        <v/>
      </c>
      <c r="F1452" s="2" t="s">
        <v>107</v>
      </c>
      <c r="G1452" s="2" t="s">
        <v>1686</v>
      </c>
    </row>
    <row r="1453" spans="1:7" x14ac:dyDescent="0.25">
      <c r="A1453" s="2" t="s">
        <v>11</v>
      </c>
      <c r="B1453" s="2" t="s">
        <v>1687</v>
      </c>
      <c r="C1453" s="2" t="str">
        <f>_xlfn.CONCAT(AllFields[[#This Row],[Entity]]," &gt; ",AllFields[[#This Row],[Field Name]])</f>
        <v>Vacancy &gt; Permanent Package Value Normalised (Base)</v>
      </c>
      <c r="D1453" s="2" t="s">
        <v>74</v>
      </c>
      <c r="E1453" s="2" t="str">
        <f>""</f>
        <v/>
      </c>
      <c r="F1453" s="2" t="s">
        <v>107</v>
      </c>
      <c r="G1453" s="2" t="s">
        <v>1688</v>
      </c>
    </row>
    <row r="1454" spans="1:7" x14ac:dyDescent="0.25">
      <c r="A1454" s="2" t="s">
        <v>11</v>
      </c>
      <c r="B1454" s="2" t="s">
        <v>1689</v>
      </c>
      <c r="C1454" s="2" t="str">
        <f>_xlfn.CONCAT(AllFields[[#This Row],[Entity]]," &gt; ",AllFields[[#This Row],[Field Name]])</f>
        <v>Vacancy &gt; Permanent Salary</v>
      </c>
      <c r="D1454" s="2" t="s">
        <v>74</v>
      </c>
      <c r="E1454" s="2" t="str">
        <f>""</f>
        <v/>
      </c>
      <c r="F1454" s="2" t="s">
        <v>92</v>
      </c>
      <c r="G1454" s="2" t="s">
        <v>1690</v>
      </c>
    </row>
    <row r="1455" spans="1:7" x14ac:dyDescent="0.25">
      <c r="A1455" s="2" t="s">
        <v>11</v>
      </c>
      <c r="B1455" s="2" t="s">
        <v>1691</v>
      </c>
      <c r="C1455" s="2" t="str">
        <f>_xlfn.CONCAT(AllFields[[#This Row],[Entity]]," &gt; ",AllFields[[#This Row],[Field Name]])</f>
        <v>Vacancy &gt; Permanent Salary Normalised</v>
      </c>
      <c r="D1455" s="2" t="s">
        <v>74</v>
      </c>
      <c r="E1455" s="2" t="str">
        <f>""</f>
        <v/>
      </c>
      <c r="F1455" s="2" t="s">
        <v>107</v>
      </c>
      <c r="G1455" s="2" t="s">
        <v>1692</v>
      </c>
    </row>
    <row r="1456" spans="1:7" x14ac:dyDescent="0.25">
      <c r="A1456" s="2" t="s">
        <v>11</v>
      </c>
      <c r="B1456" s="2" t="s">
        <v>1693</v>
      </c>
      <c r="C1456" s="2" t="str">
        <f>_xlfn.CONCAT(AllFields[[#This Row],[Entity]]," &gt; ",AllFields[[#This Row],[Field Name]])</f>
        <v>Vacancy &gt; Permanent Salary Normalised (Base)</v>
      </c>
      <c r="D1456" s="2" t="s">
        <v>74</v>
      </c>
      <c r="E1456" s="2" t="str">
        <f>""</f>
        <v/>
      </c>
      <c r="F1456" s="2" t="s">
        <v>107</v>
      </c>
      <c r="G1456" s="2" t="s">
        <v>1694</v>
      </c>
    </row>
    <row r="1457" spans="1:7" x14ac:dyDescent="0.25">
      <c r="A1457" s="2" t="s">
        <v>11</v>
      </c>
      <c r="B1457" s="2" t="s">
        <v>2297</v>
      </c>
      <c r="C1457" s="2" t="str">
        <f>_xlfn.CONCAT(AllFields[[#This Row],[Entity]]," &gt; ",AllFields[[#This Row],[Field Name]])</f>
        <v>Vacancy &gt; Permanent Salary To</v>
      </c>
      <c r="D1457" s="2" t="s">
        <v>74</v>
      </c>
      <c r="E1457" s="2" t="str">
        <f>""</f>
        <v/>
      </c>
      <c r="F1457" s="2" t="s">
        <v>92</v>
      </c>
      <c r="G1457" s="2" t="s">
        <v>2298</v>
      </c>
    </row>
    <row r="1458" spans="1:7" x14ac:dyDescent="0.25">
      <c r="A1458" s="2" t="s">
        <v>11</v>
      </c>
      <c r="B1458" s="2" t="s">
        <v>2299</v>
      </c>
      <c r="C1458" s="2" t="str">
        <f>_xlfn.CONCAT(AllFields[[#This Row],[Entity]]," &gt; ",AllFields[[#This Row],[Field Name]])</f>
        <v>Vacancy &gt; Priority</v>
      </c>
      <c r="D1458" s="2" t="s">
        <v>74</v>
      </c>
      <c r="E1458" s="2" t="str">
        <f>""</f>
        <v/>
      </c>
      <c r="F1458" s="2" t="s">
        <v>78</v>
      </c>
      <c r="G1458" s="2" t="s">
        <v>2300</v>
      </c>
    </row>
    <row r="1459" spans="1:7" x14ac:dyDescent="0.25">
      <c r="A1459" s="2" t="s">
        <v>11</v>
      </c>
      <c r="B1459" s="2" t="s">
        <v>2301</v>
      </c>
      <c r="C1459" s="2" t="str">
        <f>_xlfn.CONCAT(AllFields[[#This Row],[Entity]]," &gt; ",AllFields[[#This Row],[Field Name]])</f>
        <v>Vacancy &gt; Probability</v>
      </c>
      <c r="D1459" s="2" t="s">
        <v>74</v>
      </c>
      <c r="E1459" s="2" t="str">
        <f>""</f>
        <v/>
      </c>
      <c r="F1459" s="2" t="s">
        <v>114</v>
      </c>
      <c r="G1459" s="2" t="s">
        <v>2302</v>
      </c>
    </row>
    <row r="1460" spans="1:7" x14ac:dyDescent="0.25">
      <c r="A1460" s="2" t="s">
        <v>11</v>
      </c>
      <c r="B1460" s="2" t="s">
        <v>2303</v>
      </c>
      <c r="C1460" s="2" t="str">
        <f>_xlfn.CONCAT(AllFields[[#This Row],[Entity]]," &gt; ",AllFields[[#This Row],[Field Name]])</f>
        <v>Vacancy &gt; Probability (%)</v>
      </c>
      <c r="D1460" s="2" t="s">
        <v>74</v>
      </c>
      <c r="E1460" s="2" t="str">
        <f>""</f>
        <v/>
      </c>
      <c r="F1460" s="2" t="s">
        <v>119</v>
      </c>
      <c r="G1460" s="2" t="s">
        <v>2304</v>
      </c>
    </row>
    <row r="1461" spans="1:7" x14ac:dyDescent="0.25">
      <c r="A1461" s="2" t="s">
        <v>11</v>
      </c>
      <c r="B1461" s="2" t="s">
        <v>1727</v>
      </c>
      <c r="C1461" s="2" t="str">
        <f>_xlfn.CONCAT(AllFields[[#This Row],[Entity]]," &gt; ",AllFields[[#This Row],[Field Name]])</f>
        <v>Vacancy &gt; Process Id</v>
      </c>
      <c r="D1461" s="2" t="s">
        <v>74</v>
      </c>
      <c r="E1461" s="2" t="str">
        <f>""</f>
        <v/>
      </c>
      <c r="F1461" s="2" t="s">
        <v>75</v>
      </c>
      <c r="G1461" s="2" t="s">
        <v>540</v>
      </c>
    </row>
    <row r="1462" spans="1:7" x14ac:dyDescent="0.25">
      <c r="A1462" s="2" t="s">
        <v>11</v>
      </c>
      <c r="B1462" s="2" t="s">
        <v>2305</v>
      </c>
      <c r="C1462" s="2" t="str">
        <f>_xlfn.CONCAT(AllFields[[#This Row],[Entity]]," &gt; ",AllFields[[#This Row],[Field Name]])</f>
        <v>Vacancy &gt; Profit</v>
      </c>
      <c r="D1462" s="2" t="s">
        <v>74</v>
      </c>
      <c r="E1462" s="2" t="str">
        <f>""</f>
        <v/>
      </c>
      <c r="F1462" s="2" t="s">
        <v>107</v>
      </c>
      <c r="G1462" s="2" t="s">
        <v>2306</v>
      </c>
    </row>
    <row r="1463" spans="1:7" x14ac:dyDescent="0.25">
      <c r="A1463" s="2" t="s">
        <v>11</v>
      </c>
      <c r="B1463" s="2" t="s">
        <v>2307</v>
      </c>
      <c r="C1463" s="2" t="str">
        <f>_xlfn.CONCAT(AllFields[[#This Row],[Entity]]," &gt; ",AllFields[[#This Row],[Field Name]])</f>
        <v>Vacancy &gt; Profit (Base)</v>
      </c>
      <c r="D1463" s="2" t="s">
        <v>74</v>
      </c>
      <c r="E1463" s="2" t="str">
        <f>""</f>
        <v/>
      </c>
      <c r="F1463" s="2" t="s">
        <v>107</v>
      </c>
      <c r="G1463" s="2" t="s">
        <v>2308</v>
      </c>
    </row>
    <row r="1464" spans="1:7" x14ac:dyDescent="0.25">
      <c r="A1464" s="2" t="s">
        <v>11</v>
      </c>
      <c r="B1464" s="2" t="s">
        <v>2309</v>
      </c>
      <c r="C1464" s="2" t="str">
        <f>_xlfn.CONCAT(AllFields[[#This Row],[Entity]]," &gt; ",AllFields[[#This Row],[Field Name]])</f>
        <v>Vacancy &gt; Published Posting URL</v>
      </c>
      <c r="D1464" s="2" t="s">
        <v>74</v>
      </c>
      <c r="E1464" s="2" t="str">
        <f>""</f>
        <v/>
      </c>
      <c r="F1464" s="2" t="s">
        <v>123</v>
      </c>
      <c r="G1464" s="2" t="s">
        <v>2310</v>
      </c>
    </row>
    <row r="1465" spans="1:7" x14ac:dyDescent="0.25">
      <c r="A1465" s="2" t="s">
        <v>11</v>
      </c>
      <c r="B1465" s="2" t="s">
        <v>2311</v>
      </c>
      <c r="C1465" s="2" t="str">
        <f>_xlfn.CONCAT(AllFields[[#This Row],[Entity]]," &gt; ",AllFields[[#This Row],[Field Name]])</f>
        <v>Vacancy &gt; Qualification Q&amp;A</v>
      </c>
      <c r="D1465" s="2" t="s">
        <v>74</v>
      </c>
      <c r="E1465" s="2" t="str">
        <f>""</f>
        <v/>
      </c>
      <c r="F1465" s="2" t="s">
        <v>123</v>
      </c>
      <c r="G1465" s="2" t="s">
        <v>2312</v>
      </c>
    </row>
    <row r="1466" spans="1:7" x14ac:dyDescent="0.25">
      <c r="A1466" s="2" t="s">
        <v>11</v>
      </c>
      <c r="B1466" s="2" t="s">
        <v>127</v>
      </c>
      <c r="C1466" s="2" t="str">
        <f>_xlfn.CONCAT(AllFields[[#This Row],[Entity]]," &gt; ",AllFields[[#This Row],[Field Name]])</f>
        <v>Vacancy &gt; Record Created On</v>
      </c>
      <c r="D1466" s="2" t="s">
        <v>74</v>
      </c>
      <c r="E1466" s="2" t="str">
        <f>""</f>
        <v/>
      </c>
      <c r="F1466" s="2" t="s">
        <v>83</v>
      </c>
      <c r="G1466" s="2" t="s">
        <v>128</v>
      </c>
    </row>
    <row r="1467" spans="1:7" x14ac:dyDescent="0.25">
      <c r="A1467" s="2" t="s">
        <v>11</v>
      </c>
      <c r="B1467" s="2" t="s">
        <v>1750</v>
      </c>
      <c r="C1467" s="2" t="str">
        <f>_xlfn.CONCAT(AllFields[[#This Row],[Entity]]," &gt; ",AllFields[[#This Row],[Field Name]])</f>
        <v>Vacancy &gt; Recruitment type</v>
      </c>
      <c r="D1467" s="2" t="s">
        <v>74</v>
      </c>
      <c r="E1467" s="2" t="str">
        <f>""</f>
        <v/>
      </c>
      <c r="F1467" s="2" t="s">
        <v>78</v>
      </c>
      <c r="G1467" s="2" t="s">
        <v>1751</v>
      </c>
    </row>
    <row r="1468" spans="1:7" x14ac:dyDescent="0.25">
      <c r="A1468" s="2" t="s">
        <v>11</v>
      </c>
      <c r="B1468" s="2" t="s">
        <v>2313</v>
      </c>
      <c r="C1468" s="2" t="str">
        <f>_xlfn.CONCAT(AllFields[[#This Row],[Entity]]," &gt; ",AllFields[[#This Row],[Field Name]])</f>
        <v>Vacancy &gt; Reg. No. status</v>
      </c>
      <c r="D1468" s="2" t="s">
        <v>74</v>
      </c>
      <c r="E1468" s="2" t="str">
        <f>""</f>
        <v/>
      </c>
      <c r="F1468" s="2" t="s">
        <v>78</v>
      </c>
      <c r="G1468" s="2" t="s">
        <v>2314</v>
      </c>
    </row>
    <row r="1469" spans="1:7" x14ac:dyDescent="0.25">
      <c r="A1469" s="2" t="s">
        <v>11</v>
      </c>
      <c r="B1469" s="2" t="s">
        <v>2073</v>
      </c>
      <c r="C1469" s="2" t="str">
        <f>_xlfn.CONCAT(AllFields[[#This Row],[Entity]]," &gt; ",AllFields[[#This Row],[Field Name]])</f>
        <v>Vacancy &gt; Rejection Reason</v>
      </c>
      <c r="D1469" s="2" t="s">
        <v>74</v>
      </c>
      <c r="E1469" s="2" t="str">
        <f>""</f>
        <v/>
      </c>
      <c r="F1469" s="2" t="s">
        <v>132</v>
      </c>
      <c r="G1469" s="2" t="s">
        <v>2315</v>
      </c>
    </row>
    <row r="1470" spans="1:7" x14ac:dyDescent="0.25">
      <c r="A1470" s="2" t="s">
        <v>11</v>
      </c>
      <c r="B1470" s="2" t="s">
        <v>2316</v>
      </c>
      <c r="C1470" s="2" t="str">
        <f>_xlfn.CONCAT(AllFields[[#This Row],[Entity]]," &gt; ",AllFields[[#This Row],[Field Name]])</f>
        <v>Vacancy &gt; Retained?</v>
      </c>
      <c r="D1470" s="2" t="s">
        <v>74</v>
      </c>
      <c r="E1470" s="2" t="str">
        <f>""</f>
        <v/>
      </c>
      <c r="F1470" s="2" t="s">
        <v>78</v>
      </c>
      <c r="G1470" s="2" t="s">
        <v>2317</v>
      </c>
    </row>
    <row r="1471" spans="1:7" x14ac:dyDescent="0.25">
      <c r="A1471" s="2" t="s">
        <v>11</v>
      </c>
      <c r="B1471" s="2" t="s">
        <v>136</v>
      </c>
      <c r="C1471" s="2" t="str">
        <f>_xlfn.CONCAT(AllFields[[#This Row],[Entity]]," &gt; ",AllFields[[#This Row],[Field Name]])</f>
        <v>Vacancy &gt; Review Date</v>
      </c>
      <c r="D1471" s="2" t="s">
        <v>74</v>
      </c>
      <c r="E1471" s="2" t="str">
        <f>""</f>
        <v/>
      </c>
      <c r="F1471" s="2" t="s">
        <v>83</v>
      </c>
      <c r="G1471" s="2" t="s">
        <v>2318</v>
      </c>
    </row>
    <row r="1472" spans="1:7" x14ac:dyDescent="0.25">
      <c r="A1472" s="2" t="s">
        <v>11</v>
      </c>
      <c r="B1472" s="2" t="s">
        <v>1785</v>
      </c>
      <c r="C1472" s="2" t="str">
        <f>_xlfn.CONCAT(AllFields[[#This Row],[Entity]]," &gt; ",AllFields[[#This Row],[Field Name]])</f>
        <v>Vacancy &gt; Sales Value</v>
      </c>
      <c r="D1472" s="2" t="s">
        <v>74</v>
      </c>
      <c r="E1472" s="2" t="str">
        <f>""</f>
        <v/>
      </c>
      <c r="F1472" s="2" t="s">
        <v>92</v>
      </c>
      <c r="G1472" s="2" t="s">
        <v>1786</v>
      </c>
    </row>
    <row r="1473" spans="1:7" x14ac:dyDescent="0.25">
      <c r="A1473" s="2" t="s">
        <v>11</v>
      </c>
      <c r="B1473" s="2" t="s">
        <v>1787</v>
      </c>
      <c r="C1473" s="2" t="str">
        <f>_xlfn.CONCAT(AllFields[[#This Row],[Entity]]," &gt; ",AllFields[[#This Row],[Field Name]])</f>
        <v>Vacancy &gt; Sales Value Normalised</v>
      </c>
      <c r="D1473" s="2" t="s">
        <v>74</v>
      </c>
      <c r="E1473" s="2" t="str">
        <f>""</f>
        <v/>
      </c>
      <c r="F1473" s="2" t="s">
        <v>107</v>
      </c>
      <c r="G1473" s="2" t="s">
        <v>1788</v>
      </c>
    </row>
    <row r="1474" spans="1:7" x14ac:dyDescent="0.25">
      <c r="A1474" s="2" t="s">
        <v>11</v>
      </c>
      <c r="B1474" s="2" t="s">
        <v>1789</v>
      </c>
      <c r="C1474" s="2" t="str">
        <f>_xlfn.CONCAT(AllFields[[#This Row],[Entity]]," &gt; ",AllFields[[#This Row],[Field Name]])</f>
        <v>Vacancy &gt; Sales Value Normalised (Base)</v>
      </c>
      <c r="D1474" s="2" t="s">
        <v>74</v>
      </c>
      <c r="E1474" s="2" t="str">
        <f>""</f>
        <v/>
      </c>
      <c r="F1474" s="2" t="s">
        <v>107</v>
      </c>
      <c r="G1474" s="2" t="s">
        <v>1790</v>
      </c>
    </row>
    <row r="1475" spans="1:7" x14ac:dyDescent="0.25">
      <c r="A1475" s="2" t="s">
        <v>11</v>
      </c>
      <c r="B1475" s="2" t="s">
        <v>2319</v>
      </c>
      <c r="C1475" s="2" t="str">
        <f>_xlfn.CONCAT(AllFields[[#This Row],[Entity]]," &gt; ",AllFields[[#This Row],[Field Name]])</f>
        <v>Vacancy &gt; Speculative</v>
      </c>
      <c r="D1475" s="2" t="s">
        <v>74</v>
      </c>
      <c r="E1475" s="2" t="str">
        <f>""</f>
        <v/>
      </c>
      <c r="F1475" s="2" t="s">
        <v>78</v>
      </c>
      <c r="G1475" s="2" t="s">
        <v>2320</v>
      </c>
    </row>
    <row r="1476" spans="1:7" x14ac:dyDescent="0.25">
      <c r="A1476" s="2" t="s">
        <v>11</v>
      </c>
      <c r="B1476" s="2" t="s">
        <v>1799</v>
      </c>
      <c r="C1476" s="2" t="str">
        <f>_xlfn.CONCAT(AllFields[[#This Row],[Entity]]," &gt; ",AllFields[[#This Row],[Field Name]])</f>
        <v>Vacancy &gt; Split Total</v>
      </c>
      <c r="D1476" s="2" t="s">
        <v>74</v>
      </c>
      <c r="E1476" s="2" t="str">
        <f>""</f>
        <v/>
      </c>
      <c r="F1476" s="2" t="s">
        <v>92</v>
      </c>
      <c r="G1476" s="2" t="s">
        <v>1800</v>
      </c>
    </row>
    <row r="1477" spans="1:7" x14ac:dyDescent="0.25">
      <c r="A1477" s="2" t="s">
        <v>11</v>
      </c>
      <c r="B1477" s="2" t="s">
        <v>1801</v>
      </c>
      <c r="C1477" s="2" t="str">
        <f>_xlfn.CONCAT(AllFields[[#This Row],[Entity]]," &gt; ",AllFields[[#This Row],[Field Name]])</f>
        <v>Vacancy &gt; Split Total Percentage</v>
      </c>
      <c r="D1477" s="2" t="s">
        <v>74</v>
      </c>
      <c r="E1477" s="2" t="str">
        <f>""</f>
        <v/>
      </c>
      <c r="F1477" s="2" t="s">
        <v>92</v>
      </c>
      <c r="G1477" s="2" t="s">
        <v>1802</v>
      </c>
    </row>
    <row r="1478" spans="1:7" x14ac:dyDescent="0.25">
      <c r="A1478" s="2" t="s">
        <v>11</v>
      </c>
      <c r="B1478" s="2" t="s">
        <v>1803</v>
      </c>
      <c r="C1478" s="2" t="str">
        <f>_xlfn.CONCAT(AllFields[[#This Row],[Entity]]," &gt; ",AllFields[[#This Row],[Field Name]])</f>
        <v>Vacancy &gt; Stage Id</v>
      </c>
      <c r="D1478" s="2" t="s">
        <v>74</v>
      </c>
      <c r="E1478" s="2" t="str">
        <f>""</f>
        <v/>
      </c>
      <c r="F1478" s="2" t="s">
        <v>75</v>
      </c>
      <c r="G1478" s="2" t="s">
        <v>219</v>
      </c>
    </row>
    <row r="1479" spans="1:7" x14ac:dyDescent="0.25">
      <c r="A1479" s="2" t="s">
        <v>11</v>
      </c>
      <c r="B1479" s="2" t="s">
        <v>2321</v>
      </c>
      <c r="C1479" s="2" t="str">
        <f>_xlfn.CONCAT(AllFields[[#This Row],[Entity]]," &gt; ",AllFields[[#This Row],[Field Name]])</f>
        <v>Vacancy &gt; Staged fees</v>
      </c>
      <c r="D1479" s="2" t="s">
        <v>74</v>
      </c>
      <c r="E1479" s="2" t="str">
        <f>""</f>
        <v/>
      </c>
      <c r="F1479" s="2" t="s">
        <v>107</v>
      </c>
      <c r="G1479" s="2" t="s">
        <v>2322</v>
      </c>
    </row>
    <row r="1480" spans="1:7" x14ac:dyDescent="0.25">
      <c r="A1480" s="2" t="s">
        <v>11</v>
      </c>
      <c r="B1480" s="2" t="s">
        <v>2323</v>
      </c>
      <c r="C1480" s="2" t="str">
        <f>_xlfn.CONCAT(AllFields[[#This Row],[Entity]]," &gt; ",AllFields[[#This Row],[Field Name]])</f>
        <v>Vacancy &gt; Staged fees (Last Updated On)</v>
      </c>
      <c r="D1480" s="2" t="s">
        <v>74</v>
      </c>
      <c r="E1480" s="2" t="str">
        <f>""</f>
        <v/>
      </c>
      <c r="F1480" s="2" t="s">
        <v>83</v>
      </c>
      <c r="G1480" s="2" t="s">
        <v>2324</v>
      </c>
    </row>
    <row r="1481" spans="1:7" x14ac:dyDescent="0.25">
      <c r="A1481" s="2" t="s">
        <v>11</v>
      </c>
      <c r="B1481" s="2" t="s">
        <v>2325</v>
      </c>
      <c r="C1481" s="2" t="str">
        <f>_xlfn.CONCAT(AllFields[[#This Row],[Entity]]," &gt; ",AllFields[[#This Row],[Field Name]])</f>
        <v>Vacancy &gt; Staged fees (State)</v>
      </c>
      <c r="D1481" s="2" t="s">
        <v>74</v>
      </c>
      <c r="E1481" s="2" t="str">
        <f>""</f>
        <v/>
      </c>
      <c r="F1481" s="2" t="s">
        <v>119</v>
      </c>
      <c r="G1481" s="2" t="s">
        <v>2326</v>
      </c>
    </row>
    <row r="1482" spans="1:7" x14ac:dyDescent="0.25">
      <c r="A1482" s="2" t="s">
        <v>11</v>
      </c>
      <c r="B1482" s="2" t="s">
        <v>2327</v>
      </c>
      <c r="C1482" s="2" t="str">
        <f>_xlfn.CONCAT(AllFields[[#This Row],[Entity]]," &gt; ",AllFields[[#This Row],[Field Name]])</f>
        <v>Vacancy &gt; Start date</v>
      </c>
      <c r="D1482" s="2" t="s">
        <v>74</v>
      </c>
      <c r="E1482" s="2" t="str">
        <f>""</f>
        <v/>
      </c>
      <c r="F1482" s="2" t="s">
        <v>83</v>
      </c>
      <c r="G1482" s="2" t="s">
        <v>1805</v>
      </c>
    </row>
    <row r="1483" spans="1:7" x14ac:dyDescent="0.25">
      <c r="A1483" s="2" t="s">
        <v>11</v>
      </c>
      <c r="B1483" s="2" t="s">
        <v>148</v>
      </c>
      <c r="C1483" s="2" t="str">
        <f>_xlfn.CONCAT(AllFields[[#This Row],[Entity]]," &gt; ",AllFields[[#This Row],[Field Name]])</f>
        <v>Vacancy &gt; Status</v>
      </c>
      <c r="D1483" s="2" t="s">
        <v>74</v>
      </c>
      <c r="E1483" s="2" t="str">
        <f>""</f>
        <v/>
      </c>
      <c r="F1483" s="2" t="s">
        <v>149</v>
      </c>
      <c r="G1483" s="2" t="s">
        <v>150</v>
      </c>
    </row>
    <row r="1484" spans="1:7" x14ac:dyDescent="0.25">
      <c r="A1484" s="2" t="s">
        <v>11</v>
      </c>
      <c r="B1484" s="2" t="s">
        <v>151</v>
      </c>
      <c r="C1484" s="2" t="str">
        <f>_xlfn.CONCAT(AllFields[[#This Row],[Entity]]," &gt; ",AllFields[[#This Row],[Field Name]])</f>
        <v>Vacancy &gt; Status Reason</v>
      </c>
      <c r="D1484" s="2" t="s">
        <v>74</v>
      </c>
      <c r="E1484" s="2" t="str">
        <f>""</f>
        <v/>
      </c>
      <c r="F1484" s="2" t="s">
        <v>148</v>
      </c>
      <c r="G1484" s="2" t="s">
        <v>152</v>
      </c>
    </row>
    <row r="1485" spans="1:7" x14ac:dyDescent="0.25">
      <c r="A1485" s="2" t="s">
        <v>11</v>
      </c>
      <c r="B1485" s="2" t="s">
        <v>1122</v>
      </c>
      <c r="C1485" s="2" t="str">
        <f>_xlfn.CONCAT(AllFields[[#This Row],[Entity]]," &gt; ",AllFields[[#This Row],[Field Name]])</f>
        <v>Vacancy &gt; Summary</v>
      </c>
      <c r="D1485" s="2" t="s">
        <v>74</v>
      </c>
      <c r="E1485" s="2" t="str">
        <f>""</f>
        <v/>
      </c>
      <c r="F1485" s="2" t="s">
        <v>132</v>
      </c>
      <c r="G1485" s="2" t="s">
        <v>1123</v>
      </c>
    </row>
    <row r="1486" spans="1:7" x14ac:dyDescent="0.25">
      <c r="A1486" s="2" t="s">
        <v>11</v>
      </c>
      <c r="B1486" s="2" t="s">
        <v>577</v>
      </c>
      <c r="C1486" s="2" t="str">
        <f>_xlfn.CONCAT(AllFields[[#This Row],[Entity]]," &gt; ",AllFields[[#This Row],[Field Name]])</f>
        <v>Vacancy &gt; Tags dirty?</v>
      </c>
      <c r="D1486" s="2" t="s">
        <v>74</v>
      </c>
      <c r="E1486" s="2" t="str">
        <f>""</f>
        <v/>
      </c>
      <c r="F1486" s="2" t="s">
        <v>114</v>
      </c>
      <c r="G1486" s="2" t="s">
        <v>2328</v>
      </c>
    </row>
    <row r="1487" spans="1:7" x14ac:dyDescent="0.25">
      <c r="A1487" s="2" t="s">
        <v>11</v>
      </c>
      <c r="B1487" s="2" t="s">
        <v>1812</v>
      </c>
      <c r="C1487" s="2" t="str">
        <f>_xlfn.CONCAT(AllFields[[#This Row],[Entity]]," &gt; ",AllFields[[#This Row],[Field Name]])</f>
        <v>Vacancy &gt; Taxable As</v>
      </c>
      <c r="D1487" s="2" t="s">
        <v>74</v>
      </c>
      <c r="E1487" s="2" t="str">
        <f>""</f>
        <v/>
      </c>
      <c r="F1487" s="2" t="s">
        <v>78</v>
      </c>
      <c r="G1487" s="2" t="s">
        <v>1813</v>
      </c>
    </row>
    <row r="1488" spans="1:7" x14ac:dyDescent="0.25">
      <c r="A1488" s="2" t="s">
        <v>11</v>
      </c>
      <c r="B1488" s="2" t="s">
        <v>1814</v>
      </c>
      <c r="C1488" s="2" t="str">
        <f>_xlfn.CONCAT(AllFields[[#This Row],[Entity]]," &gt; ",AllFields[[#This Row],[Field Name]])</f>
        <v>Vacancy &gt; Temp Candidate Pay</v>
      </c>
      <c r="D1488" s="2" t="s">
        <v>74</v>
      </c>
      <c r="E1488" s="2" t="str">
        <f>""</f>
        <v/>
      </c>
      <c r="F1488" s="2" t="s">
        <v>92</v>
      </c>
      <c r="G1488" s="2" t="s">
        <v>1815</v>
      </c>
    </row>
    <row r="1489" spans="1:7" x14ac:dyDescent="0.25">
      <c r="A1489" s="2" t="s">
        <v>11</v>
      </c>
      <c r="B1489" s="2" t="s">
        <v>1816</v>
      </c>
      <c r="C1489" s="2" t="str">
        <f>_xlfn.CONCAT(AllFields[[#This Row],[Entity]]," &gt; ",AllFields[[#This Row],[Field Name]])</f>
        <v>Vacancy &gt; Temp Candidate Pay Normalised</v>
      </c>
      <c r="D1489" s="2" t="s">
        <v>74</v>
      </c>
      <c r="E1489" s="2" t="str">
        <f>""</f>
        <v/>
      </c>
      <c r="F1489" s="2" t="s">
        <v>107</v>
      </c>
      <c r="G1489" s="2" t="s">
        <v>1817</v>
      </c>
    </row>
    <row r="1490" spans="1:7" x14ac:dyDescent="0.25">
      <c r="A1490" s="2" t="s">
        <v>11</v>
      </c>
      <c r="B1490" s="2" t="s">
        <v>1818</v>
      </c>
      <c r="C1490" s="2" t="str">
        <f>_xlfn.CONCAT(AllFields[[#This Row],[Entity]]," &gt; ",AllFields[[#This Row],[Field Name]])</f>
        <v>Vacancy &gt; Temp Candidate Pay Normalised (Base)</v>
      </c>
      <c r="D1490" s="2" t="s">
        <v>74</v>
      </c>
      <c r="E1490" s="2" t="str">
        <f>""</f>
        <v/>
      </c>
      <c r="F1490" s="2" t="s">
        <v>107</v>
      </c>
      <c r="G1490" s="2" t="s">
        <v>1819</v>
      </c>
    </row>
    <row r="1491" spans="1:7" x14ac:dyDescent="0.25">
      <c r="A1491" s="2" t="s">
        <v>11</v>
      </c>
      <c r="B1491" s="2" t="s">
        <v>1820</v>
      </c>
      <c r="C1491" s="2" t="str">
        <f>_xlfn.CONCAT(AllFields[[#This Row],[Entity]]," &gt; ",AllFields[[#This Row],[Field Name]])</f>
        <v>Vacancy &gt; Temp Deduction %</v>
      </c>
      <c r="D1491" s="2" t="s">
        <v>74</v>
      </c>
      <c r="E1491" s="2" t="str">
        <f>""</f>
        <v/>
      </c>
      <c r="F1491" s="2" t="s">
        <v>92</v>
      </c>
      <c r="G1491" s="2" t="s">
        <v>1821</v>
      </c>
    </row>
    <row r="1492" spans="1:7" x14ac:dyDescent="0.25">
      <c r="A1492" s="2" t="s">
        <v>11</v>
      </c>
      <c r="B1492" s="2" t="s">
        <v>1822</v>
      </c>
      <c r="C1492" s="2" t="str">
        <f>_xlfn.CONCAT(AllFields[[#This Row],[Entity]]," &gt; ",AllFields[[#This Row],[Field Name]])</f>
        <v>Vacancy &gt; Temp Deductions</v>
      </c>
      <c r="D1492" s="2" t="s">
        <v>74</v>
      </c>
      <c r="E1492" s="2" t="str">
        <f>""</f>
        <v/>
      </c>
      <c r="F1492" s="2" t="s">
        <v>92</v>
      </c>
      <c r="G1492" s="2" t="s">
        <v>1823</v>
      </c>
    </row>
    <row r="1493" spans="1:7" x14ac:dyDescent="0.25">
      <c r="A1493" s="2" t="s">
        <v>11</v>
      </c>
      <c r="B1493" s="2" t="s">
        <v>1824</v>
      </c>
      <c r="C1493" s="2" t="str">
        <f>_xlfn.CONCAT(AllFields[[#This Row],[Entity]]," &gt; ",AllFields[[#This Row],[Field Name]])</f>
        <v>Vacancy &gt; Temp Deductions Normalised</v>
      </c>
      <c r="D1493" s="2" t="s">
        <v>74</v>
      </c>
      <c r="E1493" s="2" t="str">
        <f>""</f>
        <v/>
      </c>
      <c r="F1493" s="2" t="s">
        <v>107</v>
      </c>
      <c r="G1493" s="2" t="s">
        <v>1825</v>
      </c>
    </row>
    <row r="1494" spans="1:7" x14ac:dyDescent="0.25">
      <c r="A1494" s="2" t="s">
        <v>11</v>
      </c>
      <c r="B1494" s="2" t="s">
        <v>1826</v>
      </c>
      <c r="C1494" s="2" t="str">
        <f>_xlfn.CONCAT(AllFields[[#This Row],[Entity]]," &gt; ",AllFields[[#This Row],[Field Name]])</f>
        <v>Vacancy &gt; Temp Deductions Normalised (Base)</v>
      </c>
      <c r="D1494" s="2" t="s">
        <v>74</v>
      </c>
      <c r="E1494" s="2" t="str">
        <f>""</f>
        <v/>
      </c>
      <c r="F1494" s="2" t="s">
        <v>107</v>
      </c>
      <c r="G1494" s="2" t="s">
        <v>1827</v>
      </c>
    </row>
    <row r="1495" spans="1:7" x14ac:dyDescent="0.25">
      <c r="A1495" s="2" t="s">
        <v>11</v>
      </c>
      <c r="B1495" s="2" t="s">
        <v>2329</v>
      </c>
      <c r="C1495" s="2" t="str">
        <f>_xlfn.CONCAT(AllFields[[#This Row],[Entity]]," &gt; ",AllFields[[#This Row],[Field Name]])</f>
        <v>Vacancy &gt; Test Data</v>
      </c>
      <c r="D1495" s="2" t="s">
        <v>74</v>
      </c>
      <c r="E1495" s="2" t="str">
        <f>""</f>
        <v/>
      </c>
      <c r="F1495" s="2" t="s">
        <v>92</v>
      </c>
      <c r="G1495" s="2" t="s">
        <v>2330</v>
      </c>
    </row>
    <row r="1496" spans="1:7" x14ac:dyDescent="0.25">
      <c r="A1496" s="2" t="s">
        <v>11</v>
      </c>
      <c r="B1496" s="2" t="s">
        <v>589</v>
      </c>
      <c r="C1496" s="2" t="str">
        <f>_xlfn.CONCAT(AllFields[[#This Row],[Entity]]," &gt; ",AllFields[[#This Row],[Field Name]])</f>
        <v>Vacancy &gt; Time Zone Rule Version Number</v>
      </c>
      <c r="D1496" s="2" t="s">
        <v>74</v>
      </c>
      <c r="E1496" s="2" t="str">
        <f>""</f>
        <v/>
      </c>
      <c r="F1496" s="2" t="s">
        <v>119</v>
      </c>
      <c r="G1496" s="2" t="s">
        <v>590</v>
      </c>
    </row>
    <row r="1497" spans="1:7" x14ac:dyDescent="0.25">
      <c r="A1497" s="2" t="s">
        <v>11</v>
      </c>
      <c r="B1497" s="2" t="s">
        <v>2331</v>
      </c>
      <c r="C1497" s="2" t="str">
        <f>_xlfn.CONCAT(AllFields[[#This Row],[Entity]]," &gt; ",AllFields[[#This Row],[Field Name]])</f>
        <v>Vacancy &gt; To</v>
      </c>
      <c r="D1497" s="2" t="s">
        <v>74</v>
      </c>
      <c r="E1497" s="2" t="str">
        <f>""</f>
        <v/>
      </c>
      <c r="F1497" s="2" t="s">
        <v>107</v>
      </c>
      <c r="G1497" s="2" t="s">
        <v>2332</v>
      </c>
    </row>
    <row r="1498" spans="1:7" x14ac:dyDescent="0.25">
      <c r="A1498" s="2" t="s">
        <v>11</v>
      </c>
      <c r="B1498" s="2" t="s">
        <v>2333</v>
      </c>
      <c r="C1498" s="2" t="str">
        <f>_xlfn.CONCAT(AllFields[[#This Row],[Entity]]," &gt; ",AllFields[[#This Row],[Field Name]])</f>
        <v>Vacancy &gt; To (Base)</v>
      </c>
      <c r="D1498" s="2" t="s">
        <v>74</v>
      </c>
      <c r="E1498" s="2" t="str">
        <f>""</f>
        <v/>
      </c>
      <c r="F1498" s="2" t="s">
        <v>107</v>
      </c>
      <c r="G1498" s="2" t="s">
        <v>2334</v>
      </c>
    </row>
    <row r="1499" spans="1:7" x14ac:dyDescent="0.25">
      <c r="A1499" s="2" t="s">
        <v>11</v>
      </c>
      <c r="B1499" s="2" t="s">
        <v>1844</v>
      </c>
      <c r="C1499" s="2" t="str">
        <f>_xlfn.CONCAT(AllFields[[#This Row],[Entity]]," &gt; ",AllFields[[#This Row],[Field Name]])</f>
        <v>Vacancy &gt; Total Estimated Pay</v>
      </c>
      <c r="D1499" s="2" t="s">
        <v>74</v>
      </c>
      <c r="E1499" s="2" t="str">
        <f>""</f>
        <v/>
      </c>
      <c r="F1499" s="2" t="s">
        <v>92</v>
      </c>
      <c r="G1499" s="2" t="s">
        <v>1845</v>
      </c>
    </row>
    <row r="1500" spans="1:7" x14ac:dyDescent="0.25">
      <c r="A1500" s="2" t="s">
        <v>11</v>
      </c>
      <c r="B1500" s="2" t="s">
        <v>1846</v>
      </c>
      <c r="C1500" s="2" t="str">
        <f>_xlfn.CONCAT(AllFields[[#This Row],[Entity]]," &gt; ",AllFields[[#This Row],[Field Name]])</f>
        <v>Vacancy &gt; Total Estimated Pay Normalised</v>
      </c>
      <c r="D1500" s="2" t="s">
        <v>74</v>
      </c>
      <c r="E1500" s="2" t="str">
        <f>""</f>
        <v/>
      </c>
      <c r="F1500" s="2" t="s">
        <v>107</v>
      </c>
      <c r="G1500" s="2" t="s">
        <v>1847</v>
      </c>
    </row>
    <row r="1501" spans="1:7" x14ac:dyDescent="0.25">
      <c r="A1501" s="2" t="s">
        <v>11</v>
      </c>
      <c r="B1501" s="2" t="s">
        <v>1848</v>
      </c>
      <c r="C1501" s="2" t="str">
        <f>_xlfn.CONCAT(AllFields[[#This Row],[Entity]]," &gt; ",AllFields[[#This Row],[Field Name]])</f>
        <v>Vacancy &gt; Total Estimated Pay Normalised (Base)</v>
      </c>
      <c r="D1501" s="2" t="s">
        <v>74</v>
      </c>
      <c r="E1501" s="2" t="str">
        <f>""</f>
        <v/>
      </c>
      <c r="F1501" s="2" t="s">
        <v>107</v>
      </c>
      <c r="G1501" s="2" t="s">
        <v>1849</v>
      </c>
    </row>
    <row r="1502" spans="1:7" x14ac:dyDescent="0.25">
      <c r="A1502" s="2" t="s">
        <v>11</v>
      </c>
      <c r="B1502" s="2" t="s">
        <v>2335</v>
      </c>
      <c r="C1502" s="2" t="str">
        <f>_xlfn.CONCAT(AllFields[[#This Row],[Entity]]," &gt; ",AllFields[[#This Row],[Field Name]])</f>
        <v>Vacancy &gt; Training</v>
      </c>
      <c r="D1502" s="2" t="s">
        <v>74</v>
      </c>
      <c r="E1502" s="2" t="str">
        <f>""</f>
        <v/>
      </c>
      <c r="F1502" s="2" t="s">
        <v>114</v>
      </c>
      <c r="G1502" s="2" t="s">
        <v>2336</v>
      </c>
    </row>
    <row r="1503" spans="1:7" x14ac:dyDescent="0.25">
      <c r="A1503" s="2" t="s">
        <v>11</v>
      </c>
      <c r="B1503" s="2" t="s">
        <v>1882</v>
      </c>
      <c r="C1503" s="2" t="str">
        <f>_xlfn.CONCAT(AllFields[[#This Row],[Entity]]," &gt; ",AllFields[[#This Row],[Field Name]])</f>
        <v>Vacancy &gt; Traversed Path</v>
      </c>
      <c r="D1503" s="2" t="s">
        <v>74</v>
      </c>
      <c r="E1503" s="2" t="str">
        <f>""</f>
        <v/>
      </c>
      <c r="F1503" s="2" t="s">
        <v>123</v>
      </c>
      <c r="G1503" s="2" t="s">
        <v>1883</v>
      </c>
    </row>
    <row r="1504" spans="1:7" x14ac:dyDescent="0.25">
      <c r="A1504" s="2" t="s">
        <v>11</v>
      </c>
      <c r="B1504" s="2" t="s">
        <v>2337</v>
      </c>
      <c r="C1504" s="2" t="str">
        <f>_xlfn.CONCAT(AllFields[[#This Row],[Entity]]," &gt; ",AllFields[[#This Row],[Field Name]])</f>
        <v>Vacancy &gt; Type of Position</v>
      </c>
      <c r="D1504" s="2" t="s">
        <v>74</v>
      </c>
      <c r="E1504" s="2" t="str">
        <f>""</f>
        <v/>
      </c>
      <c r="F1504" s="2" t="s">
        <v>78</v>
      </c>
      <c r="G1504" s="2" t="s">
        <v>2338</v>
      </c>
    </row>
    <row r="1505" spans="1:7" x14ac:dyDescent="0.25">
      <c r="A1505" s="2" t="s">
        <v>11</v>
      </c>
      <c r="B1505" s="2" t="s">
        <v>593</v>
      </c>
      <c r="C1505" s="2" t="str">
        <f>_xlfn.CONCAT(AllFields[[#This Row],[Entity]]," &gt; ",AllFields[[#This Row],[Field Name]])</f>
        <v>Vacancy &gt; User Field 1</v>
      </c>
      <c r="D1505" s="2" t="s">
        <v>74</v>
      </c>
      <c r="E1505" s="2" t="str">
        <f>""</f>
        <v/>
      </c>
      <c r="F1505" s="2" t="s">
        <v>132</v>
      </c>
      <c r="G1505" s="2" t="s">
        <v>594</v>
      </c>
    </row>
    <row r="1506" spans="1:7" x14ac:dyDescent="0.25">
      <c r="A1506" s="2" t="s">
        <v>11</v>
      </c>
      <c r="B1506" s="2" t="s">
        <v>595</v>
      </c>
      <c r="C1506" s="2" t="str">
        <f>_xlfn.CONCAT(AllFields[[#This Row],[Entity]]," &gt; ",AllFields[[#This Row],[Field Name]])</f>
        <v>Vacancy &gt; User Field 2</v>
      </c>
      <c r="D1506" s="2" t="s">
        <v>74</v>
      </c>
      <c r="E1506" s="2" t="str">
        <f>""</f>
        <v/>
      </c>
      <c r="F1506" s="2" t="s">
        <v>132</v>
      </c>
      <c r="G1506" s="2" t="s">
        <v>596</v>
      </c>
    </row>
    <row r="1507" spans="1:7" x14ac:dyDescent="0.25">
      <c r="A1507" s="2" t="s">
        <v>11</v>
      </c>
      <c r="B1507" s="2" t="s">
        <v>597</v>
      </c>
      <c r="C1507" s="2" t="str">
        <f>_xlfn.CONCAT(AllFields[[#This Row],[Entity]]," &gt; ",AllFields[[#This Row],[Field Name]])</f>
        <v>Vacancy &gt; User Field 3</v>
      </c>
      <c r="D1507" s="2" t="s">
        <v>74</v>
      </c>
      <c r="E1507" s="2" t="str">
        <f>""</f>
        <v/>
      </c>
      <c r="F1507" s="2" t="s">
        <v>132</v>
      </c>
      <c r="G1507" s="2" t="s">
        <v>598</v>
      </c>
    </row>
    <row r="1508" spans="1:7" x14ac:dyDescent="0.25">
      <c r="A1508" s="2" t="s">
        <v>11</v>
      </c>
      <c r="B1508" s="2" t="s">
        <v>599</v>
      </c>
      <c r="C1508" s="2" t="str">
        <f>_xlfn.CONCAT(AllFields[[#This Row],[Entity]]," &gt; ",AllFields[[#This Row],[Field Name]])</f>
        <v>Vacancy &gt; User Field 4</v>
      </c>
      <c r="D1508" s="2" t="s">
        <v>74</v>
      </c>
      <c r="E1508" s="2" t="str">
        <f>""</f>
        <v/>
      </c>
      <c r="F1508" s="2" t="s">
        <v>132</v>
      </c>
      <c r="G1508" s="2" t="s">
        <v>600</v>
      </c>
    </row>
    <row r="1509" spans="1:7" x14ac:dyDescent="0.25">
      <c r="A1509" s="2" t="s">
        <v>11</v>
      </c>
      <c r="B1509" s="2" t="s">
        <v>601</v>
      </c>
      <c r="C1509" s="2" t="str">
        <f>_xlfn.CONCAT(AllFields[[#This Row],[Entity]]," &gt; ",AllFields[[#This Row],[Field Name]])</f>
        <v>Vacancy &gt; User Field 5</v>
      </c>
      <c r="D1509" s="2" t="s">
        <v>74</v>
      </c>
      <c r="E1509" s="2" t="str">
        <f>""</f>
        <v/>
      </c>
      <c r="F1509" s="2" t="s">
        <v>132</v>
      </c>
      <c r="G1509" s="2" t="s">
        <v>602</v>
      </c>
    </row>
    <row r="1510" spans="1:7" x14ac:dyDescent="0.25">
      <c r="A1510" s="2" t="s">
        <v>11</v>
      </c>
      <c r="B1510" s="2" t="s">
        <v>603</v>
      </c>
      <c r="C1510" s="2" t="str">
        <f>_xlfn.CONCAT(AllFields[[#This Row],[Entity]]," &gt; ",AllFields[[#This Row],[Field Name]])</f>
        <v>Vacancy &gt; UTC Conversion Time Zone Code</v>
      </c>
      <c r="D1510" s="2" t="s">
        <v>74</v>
      </c>
      <c r="E1510" s="2" t="str">
        <f>""</f>
        <v/>
      </c>
      <c r="F1510" s="2" t="s">
        <v>119</v>
      </c>
      <c r="G1510" s="2" t="s">
        <v>604</v>
      </c>
    </row>
    <row r="1511" spans="1:7" x14ac:dyDescent="0.25">
      <c r="A1511" s="2" t="s">
        <v>11</v>
      </c>
      <c r="B1511" s="2" t="s">
        <v>11</v>
      </c>
      <c r="C1511" s="2" t="str">
        <f>_xlfn.CONCAT(AllFields[[#This Row],[Entity]]," &gt; ",AllFields[[#This Row],[Field Name]])</f>
        <v>Vacancy &gt; Vacancy</v>
      </c>
      <c r="D1511" s="2" t="s">
        <v>74</v>
      </c>
      <c r="E1511" s="2" t="str">
        <f>""</f>
        <v/>
      </c>
      <c r="F1511" s="2" t="s">
        <v>123</v>
      </c>
      <c r="G1511" s="2" t="s">
        <v>185</v>
      </c>
    </row>
    <row r="1512" spans="1:7" x14ac:dyDescent="0.25">
      <c r="A1512" s="2" t="s">
        <v>11</v>
      </c>
      <c r="B1512" s="2" t="s">
        <v>2339</v>
      </c>
      <c r="C1512" s="2" t="str">
        <f>_xlfn.CONCAT(AllFields[[#This Row],[Entity]]," &gt; ",AllFields[[#This Row],[Field Name]])</f>
        <v>Vacancy &gt; Vacancy Autonumber Stub</v>
      </c>
      <c r="D1512" s="2" t="s">
        <v>74</v>
      </c>
      <c r="E1512" s="2" t="str">
        <f>""</f>
        <v/>
      </c>
      <c r="F1512" s="2" t="s">
        <v>123</v>
      </c>
      <c r="G1512" s="2" t="s">
        <v>2340</v>
      </c>
    </row>
    <row r="1513" spans="1:7" x14ac:dyDescent="0.25">
      <c r="A1513" s="2" t="s">
        <v>11</v>
      </c>
      <c r="B1513" s="2" t="s">
        <v>2341</v>
      </c>
      <c r="C1513" s="2" t="str">
        <f>_xlfn.CONCAT(AllFields[[#This Row],[Entity]]," &gt; ",AllFields[[#This Row],[Field Name]])</f>
        <v>Vacancy &gt; Vacancy Grids</v>
      </c>
      <c r="D1513" s="2" t="s">
        <v>74</v>
      </c>
      <c r="E1513" s="2" t="str">
        <f>""</f>
        <v/>
      </c>
      <c r="F1513" s="2" t="s">
        <v>78</v>
      </c>
      <c r="G1513" s="2" t="s">
        <v>2342</v>
      </c>
    </row>
    <row r="1514" spans="1:7" x14ac:dyDescent="0.25">
      <c r="A1514" s="2" t="s">
        <v>11</v>
      </c>
      <c r="B1514" s="2" t="s">
        <v>2343</v>
      </c>
      <c r="C1514" s="2" t="str">
        <f>_xlfn.CONCAT(AllFields[[#This Row],[Entity]]," &gt; ",AllFields[[#This Row],[Field Name]])</f>
        <v>Vacancy &gt; Vacancy Ref</v>
      </c>
      <c r="D1514" s="2" t="s">
        <v>74</v>
      </c>
      <c r="E1514" s="2" t="str">
        <f>""</f>
        <v/>
      </c>
      <c r="F1514" s="2" t="s">
        <v>123</v>
      </c>
      <c r="G1514" s="2" t="s">
        <v>2344</v>
      </c>
    </row>
    <row r="1515" spans="1:7" x14ac:dyDescent="0.25">
      <c r="A1515" s="2" t="s">
        <v>11</v>
      </c>
      <c r="B1515" s="2" t="s">
        <v>2345</v>
      </c>
      <c r="C1515" s="2" t="str">
        <f>_xlfn.CONCAT(AllFields[[#This Row],[Entity]]," &gt; ",AllFields[[#This Row],[Field Name]])</f>
        <v>Vacancy &gt; Vacancy revenue</v>
      </c>
      <c r="D1515" s="2" t="s">
        <v>74</v>
      </c>
      <c r="E1515" s="2" t="str">
        <f>""</f>
        <v/>
      </c>
      <c r="F1515" s="2" t="s">
        <v>107</v>
      </c>
      <c r="G1515" s="2" t="s">
        <v>2346</v>
      </c>
    </row>
    <row r="1516" spans="1:7" x14ac:dyDescent="0.25">
      <c r="A1516" s="2" t="s">
        <v>11</v>
      </c>
      <c r="B1516" s="2" t="s">
        <v>2347</v>
      </c>
      <c r="C1516" s="2" t="str">
        <f>_xlfn.CONCAT(AllFields[[#This Row],[Entity]]," &gt; ",AllFields[[#This Row],[Field Name]])</f>
        <v>Vacancy &gt; Vacancy revenue (Base)</v>
      </c>
      <c r="D1516" s="2" t="s">
        <v>74</v>
      </c>
      <c r="E1516" s="2" t="str">
        <f>""</f>
        <v/>
      </c>
      <c r="F1516" s="2" t="s">
        <v>107</v>
      </c>
      <c r="G1516" s="2" t="s">
        <v>2348</v>
      </c>
    </row>
    <row r="1517" spans="1:7" x14ac:dyDescent="0.25">
      <c r="A1517" s="2" t="s">
        <v>11</v>
      </c>
      <c r="B1517" s="2" t="s">
        <v>607</v>
      </c>
      <c r="C1517" s="2" t="str">
        <f>_xlfn.CONCAT(AllFields[[#This Row],[Entity]]," &gt; ",AllFields[[#This Row],[Field Name]])</f>
        <v>Vacancy &gt; Version Number</v>
      </c>
      <c r="D1517" s="2" t="s">
        <v>74</v>
      </c>
      <c r="E1517" s="2" t="str">
        <f>""</f>
        <v/>
      </c>
      <c r="F1517" s="2" t="s">
        <v>608</v>
      </c>
      <c r="G1517" s="2" t="s">
        <v>609</v>
      </c>
    </row>
    <row r="1518" spans="1:7" x14ac:dyDescent="0.25">
      <c r="A1518" s="2" t="s">
        <v>11</v>
      </c>
      <c r="B1518" s="2" t="s">
        <v>2349</v>
      </c>
      <c r="C1518" s="2" t="str">
        <f>_xlfn.CONCAT(AllFields[[#This Row],[Entity]]," &gt; ",AllFields[[#This Row],[Field Name]])</f>
        <v>Vacancy &gt; Visible on portal</v>
      </c>
      <c r="D1518" s="2" t="s">
        <v>74</v>
      </c>
      <c r="E1518" s="2" t="str">
        <f>""</f>
        <v/>
      </c>
      <c r="F1518" s="2" t="s">
        <v>114</v>
      </c>
      <c r="G1518" s="2" t="s">
        <v>2350</v>
      </c>
    </row>
  </sheetData>
  <sheetProtection formatCells="0" formatColumns="0" formatRows="0" insertColumns="0" insertRows="0" insertHyperlinks="0" deleteColumns="0" deleteRows="0" sort="0" autoFilter="0" pivotTables="0"/>
  <mergeCells count="1">
    <mergeCell ref="A2:G2"/>
  </mergeCell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D8A51-32F9-4D35-AB79-98B8F5E587E7}">
  <dimension ref="A2:E38"/>
  <sheetViews>
    <sheetView workbookViewId="0">
      <selection activeCell="E13" sqref="E13"/>
    </sheetView>
  </sheetViews>
  <sheetFormatPr defaultRowHeight="15" x14ac:dyDescent="0.25"/>
  <cols>
    <col min="1" max="1" width="14.28515625" customWidth="1"/>
    <col min="2" max="2" width="13.140625" bestFit="1" customWidth="1"/>
    <col min="3" max="4" width="13.140625" customWidth="1"/>
    <col min="5" max="5" width="20.85546875" customWidth="1"/>
  </cols>
  <sheetData>
    <row r="2" spans="1:5" x14ac:dyDescent="0.25">
      <c r="A2" t="s">
        <v>32</v>
      </c>
      <c r="B2" t="s">
        <v>51</v>
      </c>
      <c r="D2" t="s">
        <v>51</v>
      </c>
      <c r="E2" t="s">
        <v>52</v>
      </c>
    </row>
    <row r="3" spans="1:5" x14ac:dyDescent="0.25">
      <c r="A3" s="59" t="s">
        <v>608</v>
      </c>
      <c r="B3" s="59" t="s">
        <v>13</v>
      </c>
      <c r="D3" s="8" t="s">
        <v>53</v>
      </c>
      <c r="E3" t="s">
        <v>54</v>
      </c>
    </row>
    <row r="4" spans="1:5" x14ac:dyDescent="0.25">
      <c r="A4" s="60" t="s">
        <v>114</v>
      </c>
      <c r="B4" s="60" t="s">
        <v>13</v>
      </c>
      <c r="D4" s="8" t="s">
        <v>55</v>
      </c>
      <c r="E4" t="s">
        <v>56</v>
      </c>
    </row>
    <row r="5" spans="1:5" x14ac:dyDescent="0.25">
      <c r="A5" s="59" t="s">
        <v>114</v>
      </c>
      <c r="B5" s="59" t="s">
        <v>57</v>
      </c>
      <c r="D5" s="8" t="s">
        <v>57</v>
      </c>
      <c r="E5" t="s">
        <v>58</v>
      </c>
    </row>
    <row r="6" spans="1:5" x14ac:dyDescent="0.25">
      <c r="A6" s="60" t="s">
        <v>114</v>
      </c>
      <c r="B6" s="60" t="s">
        <v>59</v>
      </c>
      <c r="D6" s="8" t="s">
        <v>59</v>
      </c>
      <c r="E6" t="s">
        <v>60</v>
      </c>
    </row>
    <row r="7" spans="1:5" x14ac:dyDescent="0.25">
      <c r="A7" s="59" t="s">
        <v>767</v>
      </c>
      <c r="B7" s="59" t="s">
        <v>13</v>
      </c>
      <c r="D7" s="9" t="s">
        <v>13</v>
      </c>
      <c r="E7" t="str">
        <f>""</f>
        <v/>
      </c>
    </row>
    <row r="8" spans="1:5" x14ac:dyDescent="0.25">
      <c r="A8" s="60" t="s">
        <v>83</v>
      </c>
      <c r="B8" s="60" t="s">
        <v>13</v>
      </c>
      <c r="D8" s="9" t="s">
        <v>2351</v>
      </c>
      <c r="E8" t="s">
        <v>2352</v>
      </c>
    </row>
    <row r="9" spans="1:5" x14ac:dyDescent="0.25">
      <c r="A9" s="59" t="s">
        <v>92</v>
      </c>
      <c r="B9" s="59" t="s">
        <v>2351</v>
      </c>
    </row>
    <row r="10" spans="1:5" x14ac:dyDescent="0.25">
      <c r="A10" s="60" t="s">
        <v>92</v>
      </c>
      <c r="B10" s="60" t="s">
        <v>59</v>
      </c>
    </row>
    <row r="11" spans="1:5" x14ac:dyDescent="0.25">
      <c r="A11" s="59" t="s">
        <v>92</v>
      </c>
      <c r="B11" s="59" t="s">
        <v>13</v>
      </c>
    </row>
    <row r="12" spans="1:5" x14ac:dyDescent="0.25">
      <c r="A12" s="60" t="s">
        <v>273</v>
      </c>
      <c r="B12" s="60" t="s">
        <v>13</v>
      </c>
    </row>
    <row r="13" spans="1:5" x14ac:dyDescent="0.25">
      <c r="A13" s="59" t="s">
        <v>119</v>
      </c>
      <c r="B13" s="59" t="s">
        <v>13</v>
      </c>
    </row>
    <row r="14" spans="1:5" x14ac:dyDescent="0.25">
      <c r="A14" s="60" t="s">
        <v>119</v>
      </c>
      <c r="B14" s="60" t="s">
        <v>2351</v>
      </c>
    </row>
    <row r="15" spans="1:5" x14ac:dyDescent="0.25">
      <c r="A15" s="59" t="s">
        <v>119</v>
      </c>
      <c r="B15" s="59" t="s">
        <v>59</v>
      </c>
    </row>
    <row r="16" spans="1:5" x14ac:dyDescent="0.25">
      <c r="A16" s="60" t="s">
        <v>47</v>
      </c>
      <c r="B16" s="60" t="s">
        <v>13</v>
      </c>
    </row>
    <row r="17" spans="1:2" x14ac:dyDescent="0.25">
      <c r="A17" s="59" t="s">
        <v>47</v>
      </c>
      <c r="B17" s="59" t="s">
        <v>53</v>
      </c>
    </row>
    <row r="18" spans="1:2" x14ac:dyDescent="0.25">
      <c r="A18" s="60" t="s">
        <v>47</v>
      </c>
      <c r="B18" s="60" t="s">
        <v>55</v>
      </c>
    </row>
    <row r="19" spans="1:2" x14ac:dyDescent="0.25">
      <c r="A19" s="59" t="s">
        <v>47</v>
      </c>
      <c r="B19" s="59" t="s">
        <v>57</v>
      </c>
    </row>
    <row r="20" spans="1:2" x14ac:dyDescent="0.25">
      <c r="A20" s="60" t="s">
        <v>132</v>
      </c>
      <c r="B20" s="60" t="s">
        <v>13</v>
      </c>
    </row>
    <row r="21" spans="1:2" x14ac:dyDescent="0.25">
      <c r="A21" s="59" t="s">
        <v>107</v>
      </c>
      <c r="B21" s="59" t="s">
        <v>2351</v>
      </c>
    </row>
    <row r="22" spans="1:2" x14ac:dyDescent="0.25">
      <c r="A22" s="60" t="s">
        <v>107</v>
      </c>
      <c r="B22" s="60" t="s">
        <v>59</v>
      </c>
    </row>
    <row r="23" spans="1:2" x14ac:dyDescent="0.25">
      <c r="A23" s="59" t="s">
        <v>107</v>
      </c>
      <c r="B23" s="59" t="s">
        <v>13</v>
      </c>
    </row>
    <row r="24" spans="1:2" x14ac:dyDescent="0.25">
      <c r="A24" s="60" t="s">
        <v>186</v>
      </c>
      <c r="B24" s="60" t="s">
        <v>2353</v>
      </c>
    </row>
    <row r="25" spans="1:2" x14ac:dyDescent="0.25">
      <c r="A25" s="59" t="s">
        <v>186</v>
      </c>
      <c r="B25" s="59" t="s">
        <v>55</v>
      </c>
    </row>
    <row r="26" spans="1:2" x14ac:dyDescent="0.25">
      <c r="A26" s="60" t="s">
        <v>186</v>
      </c>
      <c r="B26" s="60" t="s">
        <v>57</v>
      </c>
    </row>
    <row r="27" spans="1:2" x14ac:dyDescent="0.25">
      <c r="A27" s="59" t="s">
        <v>186</v>
      </c>
      <c r="B27" s="59" t="s">
        <v>13</v>
      </c>
    </row>
    <row r="28" spans="1:2" x14ac:dyDescent="0.25">
      <c r="A28" s="60" t="s">
        <v>78</v>
      </c>
      <c r="B28" s="60" t="s">
        <v>13</v>
      </c>
    </row>
    <row r="29" spans="1:2" x14ac:dyDescent="0.25">
      <c r="A29" s="59" t="s">
        <v>78</v>
      </c>
      <c r="B29" s="59" t="s">
        <v>57</v>
      </c>
    </row>
    <row r="30" spans="1:2" x14ac:dyDescent="0.25">
      <c r="A30" s="60" t="s">
        <v>78</v>
      </c>
      <c r="B30" s="60" t="s">
        <v>59</v>
      </c>
    </row>
    <row r="31" spans="1:2" x14ac:dyDescent="0.25">
      <c r="A31" s="59" t="s">
        <v>149</v>
      </c>
      <c r="B31" s="59" t="s">
        <v>13</v>
      </c>
    </row>
    <row r="32" spans="1:2" x14ac:dyDescent="0.25">
      <c r="A32" s="60" t="s">
        <v>149</v>
      </c>
      <c r="B32" s="60" t="s">
        <v>57</v>
      </c>
    </row>
    <row r="33" spans="1:2" x14ac:dyDescent="0.25">
      <c r="A33" s="59" t="s">
        <v>149</v>
      </c>
      <c r="B33" s="59" t="s">
        <v>59</v>
      </c>
    </row>
    <row r="34" spans="1:2" x14ac:dyDescent="0.25">
      <c r="A34" s="60" t="s">
        <v>148</v>
      </c>
      <c r="B34" s="60" t="s">
        <v>13</v>
      </c>
    </row>
    <row r="35" spans="1:2" x14ac:dyDescent="0.25">
      <c r="A35" s="59" t="s">
        <v>148</v>
      </c>
      <c r="B35" s="59" t="s">
        <v>57</v>
      </c>
    </row>
    <row r="36" spans="1:2" x14ac:dyDescent="0.25">
      <c r="A36" s="60" t="s">
        <v>148</v>
      </c>
      <c r="B36" s="60" t="s">
        <v>59</v>
      </c>
    </row>
    <row r="37" spans="1:2" x14ac:dyDescent="0.25">
      <c r="A37" s="59" t="s">
        <v>123</v>
      </c>
      <c r="B37" s="59" t="s">
        <v>13</v>
      </c>
    </row>
    <row r="38" spans="1:2" x14ac:dyDescent="0.25">
      <c r="A38" s="60" t="s">
        <v>75</v>
      </c>
      <c r="B38" s="60" t="s">
        <v>13</v>
      </c>
    </row>
  </sheetData>
  <pageMargins left="0.7" right="0.7" top="0.75" bottom="0.75" header="0.3" footer="0.3"/>
  <tableParts count="2">
    <tablePart r:id="rId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431CA6-C65B-417E-9E6D-F82D5CE7CB88}">
  <dimension ref="B3:D18"/>
  <sheetViews>
    <sheetView showGridLines="0" workbookViewId="0">
      <selection activeCell="D12" sqref="D12"/>
    </sheetView>
  </sheetViews>
  <sheetFormatPr defaultRowHeight="15" x14ac:dyDescent="0.25"/>
  <cols>
    <col min="1" max="1" width="2.7109375" customWidth="1"/>
    <col min="2" max="2" width="11" style="19" customWidth="1"/>
    <col min="3" max="3" width="89.85546875" bestFit="1" customWidth="1"/>
    <col min="4" max="4" width="61.140625" customWidth="1"/>
  </cols>
  <sheetData>
    <row r="3" spans="2:4" x14ac:dyDescent="0.25">
      <c r="B3" s="19" t="s">
        <v>68</v>
      </c>
      <c r="C3" t="s">
        <v>16</v>
      </c>
      <c r="D3" s="20" t="s">
        <v>69</v>
      </c>
    </row>
    <row r="4" spans="2:4" x14ac:dyDescent="0.25">
      <c r="B4" s="20">
        <v>1</v>
      </c>
      <c r="C4" t="s">
        <v>70</v>
      </c>
      <c r="D4" t="s">
        <v>71</v>
      </c>
    </row>
    <row r="5" spans="2:4" x14ac:dyDescent="0.25">
      <c r="B5" s="20">
        <v>2</v>
      </c>
      <c r="C5" t="s">
        <v>2354</v>
      </c>
      <c r="D5" t="s">
        <v>2355</v>
      </c>
    </row>
    <row r="6" spans="2:4" x14ac:dyDescent="0.25">
      <c r="B6" s="20">
        <v>3</v>
      </c>
      <c r="C6" t="s">
        <v>2356</v>
      </c>
      <c r="D6" t="s">
        <v>2357</v>
      </c>
    </row>
    <row r="7" spans="2:4" x14ac:dyDescent="0.25">
      <c r="B7" s="20">
        <v>4</v>
      </c>
      <c r="C7" t="s">
        <v>2358</v>
      </c>
      <c r="D7" t="s">
        <v>2359</v>
      </c>
    </row>
    <row r="8" spans="2:4" x14ac:dyDescent="0.25">
      <c r="B8" s="20">
        <v>5</v>
      </c>
      <c r="C8" t="s">
        <v>2360</v>
      </c>
      <c r="D8" t="s">
        <v>2361</v>
      </c>
    </row>
    <row r="9" spans="2:4" x14ac:dyDescent="0.25">
      <c r="B9" s="20">
        <v>6</v>
      </c>
      <c r="C9" t="s">
        <v>2362</v>
      </c>
      <c r="D9" t="s">
        <v>2363</v>
      </c>
    </row>
    <row r="10" spans="2:4" x14ac:dyDescent="0.25">
      <c r="B10" s="20">
        <v>7</v>
      </c>
      <c r="C10" t="s">
        <v>2364</v>
      </c>
      <c r="D10" t="s">
        <v>2365</v>
      </c>
    </row>
    <row r="11" spans="2:4" x14ac:dyDescent="0.25">
      <c r="B11" s="20">
        <v>8</v>
      </c>
      <c r="C11" t="s">
        <v>2366</v>
      </c>
      <c r="D11" t="s">
        <v>2367</v>
      </c>
    </row>
    <row r="12" spans="2:4" x14ac:dyDescent="0.25">
      <c r="B12" s="20">
        <v>9</v>
      </c>
      <c r="C12" t="s">
        <v>2368</v>
      </c>
      <c r="D12" t="s">
        <v>2369</v>
      </c>
    </row>
    <row r="13" spans="2:4" x14ac:dyDescent="0.25">
      <c r="B13" s="20">
        <v>10</v>
      </c>
      <c r="C13" t="s">
        <v>2370</v>
      </c>
      <c r="D13" t="s">
        <v>2371</v>
      </c>
    </row>
    <row r="14" spans="2:4" x14ac:dyDescent="0.25">
      <c r="B14" s="20">
        <v>11</v>
      </c>
      <c r="C14" t="s">
        <v>2372</v>
      </c>
      <c r="D14" t="s">
        <v>2373</v>
      </c>
    </row>
    <row r="15" spans="2:4" x14ac:dyDescent="0.25">
      <c r="B15" s="20">
        <v>12</v>
      </c>
      <c r="C15" t="s">
        <v>2374</v>
      </c>
      <c r="D15" t="s">
        <v>2375</v>
      </c>
    </row>
    <row r="16" spans="2:4" x14ac:dyDescent="0.25">
      <c r="B16" s="20">
        <v>13</v>
      </c>
      <c r="C16" t="s">
        <v>2376</v>
      </c>
      <c r="D16" t="s">
        <v>2377</v>
      </c>
    </row>
    <row r="17" spans="2:4" x14ac:dyDescent="0.25">
      <c r="B17" s="20">
        <v>14</v>
      </c>
      <c r="C17" t="s">
        <v>2378</v>
      </c>
      <c r="D17" t="s">
        <v>2379</v>
      </c>
    </row>
    <row r="18" spans="2:4" x14ac:dyDescent="0.25">
      <c r="B18" s="20">
        <v>15</v>
      </c>
      <c r="C18" t="s">
        <v>2380</v>
      </c>
      <c r="D18" t="s">
        <v>2381</v>
      </c>
    </row>
  </sheetData>
  <sheetProtection formatCells="0" formatColumns="0" formatRows="0" insertColumns="0" insertRows="0" insertHyperlinks="0" deleteColumns="0" deleteRows="0" sort="0" autoFilter="0" pivotTables="0"/>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9D964-5E70-4293-BB6C-1174E836379B}">
  <dimension ref="A2:W123"/>
  <sheetViews>
    <sheetView workbookViewId="0">
      <selection activeCell="E5" sqref="E5"/>
    </sheetView>
  </sheetViews>
  <sheetFormatPr defaultRowHeight="15" x14ac:dyDescent="0.25"/>
  <cols>
    <col min="1" max="1" width="24.7109375" style="3" customWidth="1"/>
    <col min="2" max="2" width="47.5703125" bestFit="1" customWidth="1"/>
    <col min="4" max="4" width="24.7109375" style="3" customWidth="1"/>
    <col min="5" max="5" width="47.5703125" bestFit="1" customWidth="1"/>
    <col min="7" max="7" width="24.7109375" style="3" customWidth="1"/>
    <col min="8" max="8" width="13.140625" bestFit="1" customWidth="1"/>
    <col min="10" max="10" width="22.140625" customWidth="1"/>
    <col min="11" max="11" width="22.28515625" customWidth="1"/>
    <col min="12" max="12" width="7.7109375" customWidth="1"/>
    <col min="13" max="13" width="24.7109375" customWidth="1"/>
    <col min="16" max="16" width="24.7109375" customWidth="1"/>
    <col min="19" max="19" width="16.85546875" bestFit="1" customWidth="1"/>
    <col min="20" max="20" width="19.28515625" bestFit="1" customWidth="1"/>
    <col min="22" max="22" width="52.85546875" bestFit="1" customWidth="1"/>
    <col min="23" max="23" width="39.7109375" bestFit="1" customWidth="1"/>
  </cols>
  <sheetData>
    <row r="2" spans="1:23" ht="28.5" x14ac:dyDescent="0.45">
      <c r="A2" s="86" t="s">
        <v>2382</v>
      </c>
      <c r="B2" s="87"/>
      <c r="C2" s="87"/>
      <c r="D2" s="87"/>
      <c r="E2" s="87"/>
      <c r="F2" s="87"/>
      <c r="G2" s="87"/>
      <c r="H2" s="87"/>
      <c r="I2" s="87"/>
      <c r="J2" s="87"/>
      <c r="K2" s="87"/>
      <c r="L2" s="87"/>
      <c r="M2" s="87"/>
      <c r="N2" s="87"/>
      <c r="O2" s="87"/>
      <c r="P2" s="87"/>
      <c r="Q2" s="87"/>
      <c r="R2" s="87"/>
      <c r="S2" s="87"/>
      <c r="T2" s="87"/>
      <c r="U2" s="87"/>
      <c r="V2" s="87"/>
      <c r="W2" s="87"/>
    </row>
    <row r="4" spans="1:23" x14ac:dyDescent="0.25">
      <c r="A4" s="6" t="s">
        <v>2383</v>
      </c>
      <c r="B4" s="5" t="s">
        <v>2384</v>
      </c>
      <c r="D4" s="6" t="s">
        <v>2383</v>
      </c>
      <c r="E4" s="5" t="s">
        <v>2384</v>
      </c>
      <c r="G4" s="6" t="s">
        <v>2383</v>
      </c>
      <c r="H4" s="5" t="s">
        <v>2384</v>
      </c>
      <c r="J4" s="6" t="s">
        <v>2383</v>
      </c>
      <c r="K4" t="s">
        <v>64</v>
      </c>
      <c r="M4" s="6" t="s">
        <v>2383</v>
      </c>
      <c r="N4" s="6" t="s">
        <v>2384</v>
      </c>
      <c r="P4" s="6" t="s">
        <v>2383</v>
      </c>
      <c r="Q4" s="5" t="s">
        <v>2384</v>
      </c>
      <c r="S4" s="6" t="s">
        <v>2383</v>
      </c>
      <c r="T4" s="5" t="s">
        <v>2384</v>
      </c>
      <c r="V4" s="6" t="s">
        <v>2383</v>
      </c>
      <c r="W4" s="5" t="s">
        <v>2384</v>
      </c>
    </row>
    <row r="5" spans="1:23" ht="120" x14ac:dyDescent="0.25">
      <c r="A5" s="7" t="s">
        <v>2385</v>
      </c>
      <c r="B5" s="4" t="str" cm="1">
        <f t="array" ref="B5:B123">_xlfn._xlws.FILTER(AllFields[Field Name],AllFields[Entity]=MergeCodeSelector[*Where are you emailing from?],"")</f>
        <v>Acceptance Process Started On</v>
      </c>
      <c r="D5" s="7" t="s">
        <v>2386</v>
      </c>
      <c r="E5" s="4" t="str" cm="1">
        <f t="array" ref="E5">IF(MergeCodeSelector[*Which field would you like to use (either just for data or, where possible, as a door to another record)?]="","",IF(OR(MergeCodeSelector[*Would you like to use this field as a Lookup or just include the data stored within this actual field?]="No - Just use the contents",MergeCodeSelector[This field can Lookup/Open the door to]="No Lookup Available"),"No Lookup Available",_xlfn._xlws.FILTER(AllFields[Field Name],AllFields[Entity]=(INDEX(INDEX(AllFields[],0,5),MATCH(_xlfn.CONCAT(MergeCodeSelector[*Where are you emailing from?]," &gt; ",MergeCodeSelector[*Which field would you like to use (either just for data or, where possible, as a door to another record)?]),INDEX(AllFields[],0,3),0))),"")))</f>
        <v>No Lookup Available</v>
      </c>
      <c r="G5" s="7" t="s">
        <v>2387</v>
      </c>
      <c r="H5" s="4" t="str" cm="1">
        <f t="array" ref="H5:H7">IFERROR(_xlfn._xlws.FILTER(FormatChoices[Option],FormatChoices[Field Format]=INDEX(INDEX(AllFields[],0,6),MATCH($W$8,AllFields[Concatenated Name],0)),INDEX(AllFields[],0,3)),"")</f>
        <v>N/A</v>
      </c>
      <c r="J5" s="7" t="s">
        <v>2388</v>
      </c>
      <c r="K5" t="s">
        <v>43</v>
      </c>
      <c r="M5" s="7" t="s">
        <v>2389</v>
      </c>
      <c r="N5" s="4" t="str" cm="1">
        <f t="array" ref="N5:N7">_xlfn.UNIQUE(EmailFrom[Email From Locations])</f>
        <v>Contact</v>
      </c>
      <c r="P5" s="7" t="s">
        <v>2390</v>
      </c>
      <c r="Q5" s="4" cm="1">
        <f t="array" ref="Q5:Q19">_xlfn._xlws.FILTER(TestScenarios[Scenario],TestScenarios[Scenario],"")</f>
        <v>1</v>
      </c>
      <c r="S5" s="7" t="s">
        <v>2391</v>
      </c>
      <c r="T5" s="4" t="str">
        <f>_xlfn.IFNA(INDEX(INDEX(AllFields[],0,5),MATCH(_xlfn.CONCAT(MergeCodeSelector[*Where are you emailing from?]," &gt; ",MergeCodeSelector[*Which field would you like to use (either just for data or, where possible, as a door to another record)?]),INDEX(AllFields[],0,3),0)),"")</f>
        <v/>
      </c>
      <c r="V5" s="7" t="s">
        <v>2392</v>
      </c>
      <c r="W5" s="4" t="str">
        <f>(_xlfn.CONCAT(MergeCodeSelector[*Where are you emailing from?]," &gt; ",MergeCodeSelector[*Which field would you like to use (either just for data or, where possible, as a door to another record)?]))</f>
        <v>Shortlist &gt; Lookup Address</v>
      </c>
    </row>
    <row r="6" spans="1:23" x14ac:dyDescent="0.25">
      <c r="B6" t="str">
        <v>Accepted</v>
      </c>
      <c r="H6" t="str">
        <v>Name</v>
      </c>
      <c r="K6" t="s">
        <v>10</v>
      </c>
      <c r="N6" t="str">
        <v>Shortlist</v>
      </c>
      <c r="Q6">
        <v>2</v>
      </c>
      <c r="V6" t="s">
        <v>2393</v>
      </c>
      <c r="W6" t="str">
        <f>(_xlfn.CONCAT(Lookup," &gt; ",(MergeCodeSelector[Select the field you''d like to use from the entity you have looked up])))</f>
        <v xml:space="preserve"> &gt; No Lookup Available</v>
      </c>
    </row>
    <row r="7" spans="1:23" x14ac:dyDescent="0.25">
      <c r="B7" t="str">
        <v>Accepted checkbox</v>
      </c>
      <c r="H7" t="str">
        <v>Value</v>
      </c>
      <c r="K7" t="s">
        <v>65</v>
      </c>
      <c r="N7" t="str">
        <v>Placement</v>
      </c>
      <c r="Q7">
        <v>3</v>
      </c>
      <c r="V7" t="s">
        <v>2394</v>
      </c>
      <c r="W7" t="str" cm="1">
        <f t="array" ref="W7">IF(AND(Lookup&lt;&gt;"",UseLookup = "Yes - Use as a lookup"),"Yes","No")</f>
        <v>No</v>
      </c>
    </row>
    <row r="8" spans="1:23" x14ac:dyDescent="0.25">
      <c r="B8" t="str">
        <v>Address City</v>
      </c>
      <c r="Q8">
        <v>4</v>
      </c>
      <c r="V8" t="s">
        <v>2395</v>
      </c>
      <c r="W8" t="str">
        <f>IF(LookupInUse="Yes",$W$6,$W$5)</f>
        <v>Shortlist &gt; Lookup Address</v>
      </c>
    </row>
    <row r="9" spans="1:23" x14ac:dyDescent="0.25">
      <c r="B9" t="str">
        <v>Address Country</v>
      </c>
      <c r="Q9">
        <v>5</v>
      </c>
      <c r="V9" t="s">
        <v>2396</v>
      </c>
      <c r="W9" t="str">
        <f>INDEX(INDEX(AllFields[],0,7),MATCH(($W$8),INDEX(AllFields[],0,3),0))</f>
        <v>crimson_lookupaddress</v>
      </c>
    </row>
    <row r="10" spans="1:23" x14ac:dyDescent="0.25">
      <c r="B10" t="str">
        <v>Address County</v>
      </c>
      <c r="Q10">
        <v>6</v>
      </c>
      <c r="V10" t="s">
        <v>2397</v>
      </c>
      <c r="W10" t="str">
        <f>INDEX(INDEX(AllFields[],0,6),MATCH($W$8,AllFields[Concatenated Name],0))</f>
        <v>Picklist</v>
      </c>
    </row>
    <row r="11" spans="1:23" x14ac:dyDescent="0.25">
      <c r="B11" t="str">
        <v>Address ID</v>
      </c>
      <c r="Q11">
        <v>7</v>
      </c>
      <c r="V11" t="s">
        <v>2398</v>
      </c>
      <c r="W11" t="str" cm="1">
        <f t="array" ref="W11">INDEX(INDEX(MergeCodeFormats[],0,2),MATCH(MergeCodeSelector[*Select your format preference],INDEX(MergeCodeFormats[],0,1),0))</f>
        <v/>
      </c>
    </row>
    <row r="12" spans="1:23" x14ac:dyDescent="0.25">
      <c r="B12" t="str">
        <v>Address Name</v>
      </c>
      <c r="Q12">
        <v>8</v>
      </c>
      <c r="V12" t="s">
        <v>2399</v>
      </c>
      <c r="W12" t="str">
        <f>IF(FormatCorrect="Yes",_xlfn.IFNA("{{data."&amp;(IF(LookupInUse="Yes",$W$14&amp;"."&amp;$W$9,$W$9))&amp;$W$11&amp;"}}",""),"")</f>
        <v>{{data.crimson_lookupaddress}}</v>
      </c>
    </row>
    <row r="13" spans="1:23" x14ac:dyDescent="0.25">
      <c r="B13" t="str">
        <v>Address Postcode</v>
      </c>
      <c r="Q13">
        <v>9</v>
      </c>
      <c r="V13" t="s">
        <v>2400</v>
      </c>
      <c r="W13" t="str">
        <f>IF(Lookup="","No","Yes")</f>
        <v>No</v>
      </c>
    </row>
    <row r="14" spans="1:23" x14ac:dyDescent="0.25">
      <c r="B14" t="str">
        <v>Address State</v>
      </c>
      <c r="Q14">
        <v>10</v>
      </c>
      <c r="V14" t="s">
        <v>2401</v>
      </c>
      <c r="W14" t="str">
        <f>INDEX(INDEX(AllFields[],0,7),MATCH(($W$5),INDEX(AllFields[],0,3),0))</f>
        <v>crimson_lookupaddress</v>
      </c>
    </row>
    <row r="15" spans="1:23" x14ac:dyDescent="0.25">
      <c r="B15" t="str">
        <v>Address Street 1</v>
      </c>
      <c r="Q15">
        <v>11</v>
      </c>
      <c r="V15" t="s">
        <v>2402</v>
      </c>
      <c r="W15" t="str">
        <f>IF(Lookup="","No Lookup Available","The "&amp;Lookup&amp;" Record")</f>
        <v>No Lookup Available</v>
      </c>
    </row>
    <row r="16" spans="1:23" x14ac:dyDescent="0.25">
      <c r="B16" t="str">
        <v>Address Street 2</v>
      </c>
      <c r="Q16">
        <v>12</v>
      </c>
      <c r="V16" t="s">
        <v>2403</v>
      </c>
      <c r="W16" t="str" cm="1">
        <f t="array" ref="W16">IF(ISNA(_xlfn.XMATCH(MergeCodeSelector[*Select your format preference],$H$5:$H$13)),"No","Yes")</f>
        <v>Yes</v>
      </c>
    </row>
    <row r="17" spans="2:23" x14ac:dyDescent="0.25">
      <c r="B17" t="str">
        <v>Address Street 3</v>
      </c>
      <c r="Q17">
        <v>13</v>
      </c>
      <c r="V17" t="s">
        <v>2404</v>
      </c>
      <c r="W17" t="str" cm="1">
        <f t="array" ref="W17">IF(OR(ISNA(_xlfn.XMATCH(MergeCodeSelector[Select the field you''d like to use from the entity you have looked up],_xlfn.ANCHORARRAY($E$5))),MergeCodeSelector[Select the field you''d like to use from the entity you have looked up]="No Lookup Available"),"Yes","No")</f>
        <v>Yes</v>
      </c>
    </row>
    <row r="18" spans="2:23" x14ac:dyDescent="0.25">
      <c r="B18" t="str">
        <v>Available</v>
      </c>
      <c r="Q18">
        <v>14</v>
      </c>
    </row>
    <row r="19" spans="2:23" x14ac:dyDescent="0.25">
      <c r="B19" t="str">
        <v>Candidate</v>
      </c>
      <c r="Q19">
        <v>15</v>
      </c>
    </row>
    <row r="20" spans="2:23" x14ac:dyDescent="0.25">
      <c r="B20" t="str">
        <v>Candidate comment</v>
      </c>
    </row>
    <row r="21" spans="2:23" x14ac:dyDescent="0.25">
      <c r="B21" t="str">
        <v>Candidate Description for Client</v>
      </c>
    </row>
    <row r="22" spans="2:23" x14ac:dyDescent="0.25">
      <c r="B22" t="str">
        <v>Charge</v>
      </c>
    </row>
    <row r="23" spans="2:23" x14ac:dyDescent="0.25">
      <c r="B23" t="str">
        <v>Charge Normalised</v>
      </c>
    </row>
    <row r="24" spans="2:23" x14ac:dyDescent="0.25">
      <c r="B24" t="str">
        <v>Charge Normalised (Base)</v>
      </c>
    </row>
    <row r="25" spans="2:23" x14ac:dyDescent="0.25">
      <c r="B25" t="str">
        <v>Client</v>
      </c>
    </row>
    <row r="26" spans="2:23" x14ac:dyDescent="0.25">
      <c r="B26" t="str">
        <v>Client Address Lookup</v>
      </c>
    </row>
    <row r="27" spans="2:23" x14ac:dyDescent="0.25">
      <c r="B27" t="str">
        <v>Client comment</v>
      </c>
    </row>
    <row r="28" spans="2:23" x14ac:dyDescent="0.25">
      <c r="B28" t="str">
        <v>Created On</v>
      </c>
    </row>
    <row r="29" spans="2:23" x14ac:dyDescent="0.25">
      <c r="B29" t="str">
        <v>Current Date Time</v>
      </c>
    </row>
    <row r="30" spans="2:23" x14ac:dyDescent="0.25">
      <c r="B30" t="str">
        <v>CV SharePoint File Url</v>
      </c>
    </row>
    <row r="31" spans="2:23" x14ac:dyDescent="0.25">
      <c r="B31" t="str">
        <v>Days per Week</v>
      </c>
    </row>
    <row r="32" spans="2:23" x14ac:dyDescent="0.25">
      <c r="B32" t="str">
        <v>Declined</v>
      </c>
    </row>
    <row r="33" spans="2:2" x14ac:dyDescent="0.25">
      <c r="B33" t="str">
        <v>Declined checkbox</v>
      </c>
    </row>
    <row r="34" spans="2:2" x14ac:dyDescent="0.25">
      <c r="B34" t="str">
        <v>Email</v>
      </c>
    </row>
    <row r="35" spans="2:2" x14ac:dyDescent="0.25">
      <c r="B35" t="str">
        <v>E-mail Address</v>
      </c>
    </row>
    <row r="36" spans="2:2" x14ac:dyDescent="0.25">
      <c r="B36" t="str">
        <v>Exchange Rate</v>
      </c>
    </row>
    <row r="37" spans="2:2" x14ac:dyDescent="0.25">
      <c r="B37" t="str">
        <v>Fee %</v>
      </c>
    </row>
    <row r="38" spans="2:2" x14ac:dyDescent="0.25">
      <c r="B38" t="str">
        <v>Fee Based On</v>
      </c>
    </row>
    <row r="39" spans="2:2" x14ac:dyDescent="0.25">
      <c r="B39" t="str">
        <v>Final Interview Created</v>
      </c>
    </row>
    <row r="40" spans="2:2" x14ac:dyDescent="0.25">
      <c r="B40" t="str">
        <v>Final Interview Date</v>
      </c>
    </row>
    <row r="41" spans="2:2" x14ac:dyDescent="0.25">
      <c r="B41" t="str">
        <v>First Interview Created</v>
      </c>
    </row>
    <row r="42" spans="2:2" x14ac:dyDescent="0.25">
      <c r="B42" t="str">
        <v>First Interview Date</v>
      </c>
    </row>
    <row r="43" spans="2:2" x14ac:dyDescent="0.25">
      <c r="B43" t="str">
        <v>Further Interview Created</v>
      </c>
    </row>
    <row r="44" spans="2:2" x14ac:dyDescent="0.25">
      <c r="B44" t="str">
        <v>Further Interview Date</v>
      </c>
    </row>
    <row r="45" spans="2:2" x14ac:dyDescent="0.25">
      <c r="B45" t="str">
        <v>Furthest Status</v>
      </c>
    </row>
    <row r="46" spans="2:2" x14ac:dyDescent="0.25">
      <c r="B46" t="str">
        <v>Gross Profit</v>
      </c>
    </row>
    <row r="47" spans="2:2" x14ac:dyDescent="0.25">
      <c r="B47" t="str">
        <v>Gross Profit Normalised</v>
      </c>
    </row>
    <row r="48" spans="2:2" x14ac:dyDescent="0.25">
      <c r="B48" t="str">
        <v>Gross Profit Normalised (Base)</v>
      </c>
    </row>
    <row r="49" spans="2:2" x14ac:dyDescent="0.25">
      <c r="B49" t="str">
        <v>Had Interview</v>
      </c>
    </row>
    <row r="50" spans="2:2" x14ac:dyDescent="0.25">
      <c r="B50" t="str">
        <v>Hiring Manager</v>
      </c>
    </row>
    <row r="51" spans="2:2" x14ac:dyDescent="0.25">
      <c r="B51" t="str">
        <v>Import Sequence Number</v>
      </c>
    </row>
    <row r="52" spans="2:2" x14ac:dyDescent="0.25">
      <c r="B52" t="str">
        <v>Imported Note</v>
      </c>
    </row>
    <row r="53" spans="2:2" x14ac:dyDescent="0.25">
      <c r="B53" t="str">
        <v>Imported Record Id</v>
      </c>
    </row>
    <row r="54" spans="2:2" x14ac:dyDescent="0.25">
      <c r="B54" t="str">
        <v>Interview Address Location</v>
      </c>
    </row>
    <row r="55" spans="2:2" x14ac:dyDescent="0.25">
      <c r="B55" t="str">
        <v>Interview checkbox</v>
      </c>
    </row>
    <row r="56" spans="2:2" x14ac:dyDescent="0.25">
      <c r="B56" t="str">
        <v>Interview Final checkbox</v>
      </c>
    </row>
    <row r="57" spans="2:2" x14ac:dyDescent="0.25">
      <c r="B57" t="str">
        <v>Interview Phase</v>
      </c>
    </row>
    <row r="58" spans="2:2" x14ac:dyDescent="0.25">
      <c r="B58" t="str">
        <v>Interview Reschedule Flag</v>
      </c>
    </row>
    <row r="59" spans="2:2" x14ac:dyDescent="0.25">
      <c r="B59" t="str">
        <v>Interview Second</v>
      </c>
    </row>
    <row r="60" spans="2:2" x14ac:dyDescent="0.25">
      <c r="B60" t="str">
        <v>Interview Type</v>
      </c>
    </row>
    <row r="61" spans="2:2" x14ac:dyDescent="0.25">
      <c r="B61" t="str">
        <v>Interviewer</v>
      </c>
    </row>
    <row r="62" spans="2:2" x14ac:dyDescent="0.25">
      <c r="B62" t="str">
        <v>Last Contacted</v>
      </c>
    </row>
    <row r="63" spans="2:2" x14ac:dyDescent="0.25">
      <c r="B63" t="str">
        <v>Last CV</v>
      </c>
    </row>
    <row r="64" spans="2:2" x14ac:dyDescent="0.25">
      <c r="B64" t="str">
        <v>Latest Feedback</v>
      </c>
    </row>
    <row r="65" spans="2:2" x14ac:dyDescent="0.25">
      <c r="B65" t="str">
        <v>Latest Interview Date</v>
      </c>
    </row>
    <row r="66" spans="2:2" x14ac:dyDescent="0.25">
      <c r="B66" t="str">
        <v>Lookup Address</v>
      </c>
    </row>
    <row r="67" spans="2:2" x14ac:dyDescent="0.25">
      <c r="B67" t="str">
        <v>Margin %</v>
      </c>
    </row>
    <row r="68" spans="2:2" x14ac:dyDescent="0.25">
      <c r="B68" t="str">
        <v>Margin Value</v>
      </c>
    </row>
    <row r="69" spans="2:2" x14ac:dyDescent="0.25">
      <c r="B69" t="str">
        <v>Margin Value Normalised</v>
      </c>
    </row>
    <row r="70" spans="2:2" x14ac:dyDescent="0.25">
      <c r="B70" t="str">
        <v>Margin Value Normalised (Base)</v>
      </c>
    </row>
    <row r="71" spans="2:2" x14ac:dyDescent="0.25">
      <c r="B71" t="str">
        <v>Markup %</v>
      </c>
    </row>
    <row r="72" spans="2:2" x14ac:dyDescent="0.25">
      <c r="B72" t="str">
        <v>Modified On</v>
      </c>
    </row>
    <row r="73" spans="2:2" x14ac:dyDescent="0.25">
      <c r="B73" t="str">
        <v>Multi Currency Xml</v>
      </c>
    </row>
    <row r="74" spans="2:2" x14ac:dyDescent="0.25">
      <c r="B74" t="str">
        <v>Offer Made</v>
      </c>
    </row>
    <row r="75" spans="2:2" x14ac:dyDescent="0.25">
      <c r="B75" t="str">
        <v>Offer Made checkbox</v>
      </c>
    </row>
    <row r="76" spans="2:2" x14ac:dyDescent="0.25">
      <c r="B76" t="str">
        <v>Pay</v>
      </c>
    </row>
    <row r="77" spans="2:2" x14ac:dyDescent="0.25">
      <c r="B77" t="str">
        <v>Pay Normalised</v>
      </c>
    </row>
    <row r="78" spans="2:2" x14ac:dyDescent="0.25">
      <c r="B78" t="str">
        <v>Pay Normalised (Base)</v>
      </c>
    </row>
    <row r="79" spans="2:2" x14ac:dyDescent="0.25">
      <c r="B79" t="str">
        <v>Permanent Fee</v>
      </c>
    </row>
    <row r="80" spans="2:2" x14ac:dyDescent="0.25">
      <c r="B80" t="str">
        <v>Permanent Fee Normalised</v>
      </c>
    </row>
    <row r="81" spans="2:2" x14ac:dyDescent="0.25">
      <c r="B81" t="str">
        <v>Permanent Fee Normalised (Base)</v>
      </c>
    </row>
    <row r="82" spans="2:2" x14ac:dyDescent="0.25">
      <c r="B82" t="str">
        <v>Permanent Package Value</v>
      </c>
    </row>
    <row r="83" spans="2:2" x14ac:dyDescent="0.25">
      <c r="B83" t="str">
        <v>Permanent Package Value Normalised</v>
      </c>
    </row>
    <row r="84" spans="2:2" x14ac:dyDescent="0.25">
      <c r="B84" t="str">
        <v>Permanent Package Value Normalised (Base)</v>
      </c>
    </row>
    <row r="85" spans="2:2" x14ac:dyDescent="0.25">
      <c r="B85" t="str">
        <v>Permanent Salary</v>
      </c>
    </row>
    <row r="86" spans="2:2" x14ac:dyDescent="0.25">
      <c r="B86" t="str">
        <v>Permanent Salary Normalised</v>
      </c>
    </row>
    <row r="87" spans="2:2" x14ac:dyDescent="0.25">
      <c r="B87" t="str">
        <v>Permanent Salary Normalised (Base)</v>
      </c>
    </row>
    <row r="88" spans="2:2" x14ac:dyDescent="0.25">
      <c r="B88" t="str">
        <v>Placed</v>
      </c>
    </row>
    <row r="89" spans="2:2" x14ac:dyDescent="0.25">
      <c r="B89" t="str">
        <v>Placed checkbox</v>
      </c>
    </row>
    <row r="90" spans="2:2" x14ac:dyDescent="0.25">
      <c r="B90" t="str">
        <v>Process Id</v>
      </c>
    </row>
    <row r="91" spans="2:2" x14ac:dyDescent="0.25">
      <c r="B91" t="str">
        <v>Record Created On</v>
      </c>
    </row>
    <row r="92" spans="2:2" x14ac:dyDescent="0.25">
      <c r="B92" t="str">
        <v>Rejected</v>
      </c>
    </row>
    <row r="93" spans="2:2" x14ac:dyDescent="0.25">
      <c r="B93" t="str">
        <v>Rejected checkbox</v>
      </c>
    </row>
    <row r="94" spans="2:2" x14ac:dyDescent="0.25">
      <c r="B94" t="str">
        <v>Rejection Comments</v>
      </c>
    </row>
    <row r="95" spans="2:2" x14ac:dyDescent="0.25">
      <c r="B95" t="str">
        <v>Rejection Reason</v>
      </c>
    </row>
    <row r="96" spans="2:2" x14ac:dyDescent="0.25">
      <c r="B96" t="str">
        <v>Revision</v>
      </c>
    </row>
    <row r="97" spans="2:2" x14ac:dyDescent="0.25">
      <c r="B97" t="str">
        <v>Selected</v>
      </c>
    </row>
    <row r="98" spans="2:2" x14ac:dyDescent="0.25">
      <c r="B98" t="str">
        <v>Selected checkbox</v>
      </c>
    </row>
    <row r="99" spans="2:2" x14ac:dyDescent="0.25">
      <c r="B99" t="str">
        <v>Send candidate confirmation</v>
      </c>
    </row>
    <row r="100" spans="2:2" x14ac:dyDescent="0.25">
      <c r="B100" t="str">
        <v>Send client confirmation</v>
      </c>
    </row>
    <row r="101" spans="2:2" x14ac:dyDescent="0.25">
      <c r="B101" t="str">
        <v>Shortlist</v>
      </c>
    </row>
    <row r="102" spans="2:2" x14ac:dyDescent="0.25">
      <c r="B102" t="str">
        <v>Shortlisted</v>
      </c>
    </row>
    <row r="103" spans="2:2" x14ac:dyDescent="0.25">
      <c r="B103" t="str">
        <v>Shortlisted checkbox</v>
      </c>
    </row>
    <row r="104" spans="2:2" x14ac:dyDescent="0.25">
      <c r="B104" t="str">
        <v>Stage Id</v>
      </c>
    </row>
    <row r="105" spans="2:2" x14ac:dyDescent="0.25">
      <c r="B105" t="str">
        <v>Status</v>
      </c>
    </row>
    <row r="106" spans="2:2" x14ac:dyDescent="0.25">
      <c r="B106" t="str">
        <v>Status Reason</v>
      </c>
    </row>
    <row r="107" spans="2:2" x14ac:dyDescent="0.25">
      <c r="B107" t="str">
        <v>Status Update</v>
      </c>
    </row>
    <row r="108" spans="2:2" x14ac:dyDescent="0.25">
      <c r="B108" t="str">
        <v>Submitted</v>
      </c>
    </row>
    <row r="109" spans="2:2" x14ac:dyDescent="0.25">
      <c r="B109" t="str">
        <v>Submitted checkbox</v>
      </c>
    </row>
    <row r="110" spans="2:2" x14ac:dyDescent="0.25">
      <c r="B110" t="str">
        <v>Suitability</v>
      </c>
    </row>
    <row r="111" spans="2:2" x14ac:dyDescent="0.25">
      <c r="B111" t="str">
        <v>Tag</v>
      </c>
    </row>
    <row r="112" spans="2:2" x14ac:dyDescent="0.25">
      <c r="B112" t="str">
        <v>Temp Candidate Pay</v>
      </c>
    </row>
    <row r="113" spans="2:2" x14ac:dyDescent="0.25">
      <c r="B113" t="str">
        <v>Temp Candidate Pay Normalised</v>
      </c>
    </row>
    <row r="114" spans="2:2" x14ac:dyDescent="0.25">
      <c r="B114" t="str">
        <v>Temp Candidate Pay Normalised (Base)</v>
      </c>
    </row>
    <row r="115" spans="2:2" x14ac:dyDescent="0.25">
      <c r="B115" t="str">
        <v>Temp Deduction %</v>
      </c>
    </row>
    <row r="116" spans="2:2" x14ac:dyDescent="0.25">
      <c r="B116" t="str">
        <v>Temp Deductions</v>
      </c>
    </row>
    <row r="117" spans="2:2" x14ac:dyDescent="0.25">
      <c r="B117" t="str">
        <v>Temp Deductions Normalised</v>
      </c>
    </row>
    <row r="118" spans="2:2" x14ac:dyDescent="0.25">
      <c r="B118" t="str">
        <v>Temp Deductions Normalised (Base)</v>
      </c>
    </row>
    <row r="119" spans="2:2" x14ac:dyDescent="0.25">
      <c r="B119" t="str">
        <v>Time Zone Rule Version Number</v>
      </c>
    </row>
    <row r="120" spans="2:2" x14ac:dyDescent="0.25">
      <c r="B120" t="str">
        <v>TimeZone</v>
      </c>
    </row>
    <row r="121" spans="2:2" x14ac:dyDescent="0.25">
      <c r="B121" t="str">
        <v>Vacancy</v>
      </c>
    </row>
    <row r="122" spans="2:2" x14ac:dyDescent="0.25">
      <c r="B122" t="str">
        <v>Vacancy Candidate</v>
      </c>
    </row>
    <row r="123" spans="2:2" x14ac:dyDescent="0.25">
      <c r="B123" t="str">
        <v>Version Number</v>
      </c>
    </row>
  </sheetData>
  <mergeCells count="1">
    <mergeCell ref="A2:W2"/>
  </mergeCell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8</vt:i4>
      </vt:variant>
    </vt:vector>
  </HeadingPairs>
  <TitlesOfParts>
    <vt:vector size="15" baseType="lpstr">
      <vt:lpstr>Merge Code Selector</vt:lpstr>
      <vt:lpstr>Additional Formating Options</vt:lpstr>
      <vt:lpstr>INTERNAL INSTRUCTIONS</vt:lpstr>
      <vt:lpstr>Fields</vt:lpstr>
      <vt:lpstr>Format Options</vt:lpstr>
      <vt:lpstr>Test Scenarios</vt:lpstr>
      <vt:lpstr>Hidden Data</vt:lpstr>
      <vt:lpstr>DoorTo</vt:lpstr>
      <vt:lpstr>FormatCorrect</vt:lpstr>
      <vt:lpstr>Lookup</vt:lpstr>
      <vt:lpstr>LookupInUse</vt:lpstr>
      <vt:lpstr>MergeCode</vt:lpstr>
      <vt:lpstr>SecondaryFieldCorrect</vt:lpstr>
      <vt:lpstr>SendingFrom</vt:lpstr>
      <vt:lpstr>UseLookup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Sukhi Basson</dc:creator>
  <cp:keywords/>
  <dc:description/>
  <cp:lastModifiedBy>William Chu</cp:lastModifiedBy>
  <cp:revision/>
  <dcterms:created xsi:type="dcterms:W3CDTF">2024-11-11T12:03:43Z</dcterms:created>
  <dcterms:modified xsi:type="dcterms:W3CDTF">2025-06-17T13:06:42Z</dcterms:modified>
  <cp:category/>
  <cp:contentStatus/>
</cp:coreProperties>
</file>